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2 TABELAS DEZ\"/>
    </mc:Choice>
  </mc:AlternateContent>
  <bookViews>
    <workbookView xWindow="0" yWindow="45" windowWidth="19155" windowHeight="11820" activeTab="11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  <sheet name="JUNHO" sheetId="51" r:id="rId6"/>
    <sheet name="JULHO" sheetId="52" r:id="rId7"/>
    <sheet name="AGOSTO" sheetId="53" r:id="rId8"/>
    <sheet name="SETEMBRO" sheetId="54" r:id="rId9"/>
    <sheet name="OUTUBRO" sheetId="55" r:id="rId10"/>
    <sheet name="NOVEMBRO" sheetId="56" r:id="rId11"/>
    <sheet name="DEZEMBRO" sheetId="57" r:id="rId12"/>
    <sheet name="Plan1" sheetId="1" r:id="rId13"/>
    <sheet name="Plan2" sheetId="2" r:id="rId14"/>
    <sheet name="Plan3" sheetId="3" r:id="rId15"/>
  </sheets>
  <calcPr calcId="162913"/>
</workbook>
</file>

<file path=xl/calcChain.xml><?xml version="1.0" encoding="utf-8"?>
<calcChain xmlns="http://schemas.openxmlformats.org/spreadsheetml/2006/main">
  <c r="D25" i="57" l="1"/>
  <c r="G25" i="57" s="1"/>
  <c r="C25" i="57"/>
  <c r="F25" i="57" s="1"/>
  <c r="G24" i="57"/>
  <c r="F24" i="57"/>
  <c r="G23" i="57"/>
  <c r="F23" i="57"/>
  <c r="E21" i="57"/>
  <c r="D21" i="57"/>
  <c r="C21" i="57"/>
  <c r="F21" i="57" s="1"/>
  <c r="G20" i="57"/>
  <c r="F20" i="57"/>
  <c r="G19" i="57"/>
  <c r="F19" i="57"/>
  <c r="G18" i="57"/>
  <c r="F18" i="57"/>
  <c r="G17" i="57"/>
  <c r="F17" i="57"/>
  <c r="G16" i="57"/>
  <c r="F16" i="57"/>
  <c r="G15" i="57"/>
  <c r="F15" i="57"/>
  <c r="D13" i="57"/>
  <c r="G13" i="57" s="1"/>
  <c r="C13" i="57"/>
  <c r="F13" i="57" s="1"/>
  <c r="G12" i="57"/>
  <c r="F12" i="57"/>
  <c r="G11" i="57"/>
  <c r="F11" i="57"/>
  <c r="D10" i="57"/>
  <c r="G10" i="57" s="1"/>
  <c r="C10" i="57"/>
  <c r="F10" i="57" s="1"/>
  <c r="G9" i="57"/>
  <c r="F9" i="57"/>
  <c r="G8" i="57"/>
  <c r="F8" i="57"/>
  <c r="D7" i="57"/>
  <c r="G7" i="57" s="1"/>
  <c r="C7" i="57"/>
  <c r="F7" i="57" s="1"/>
  <c r="G6" i="57"/>
  <c r="F6" i="57"/>
  <c r="G5" i="57"/>
  <c r="F5" i="57"/>
  <c r="G4" i="57"/>
  <c r="F4" i="57"/>
  <c r="C27" i="57" l="1"/>
  <c r="G21" i="57"/>
  <c r="C28" i="57"/>
  <c r="C27" i="56"/>
  <c r="G25" i="56"/>
  <c r="D25" i="56"/>
  <c r="C25" i="56"/>
  <c r="F25" i="56" s="1"/>
  <c r="G24" i="56"/>
  <c r="F24" i="56"/>
  <c r="G23" i="56"/>
  <c r="F23" i="56"/>
  <c r="E21" i="56"/>
  <c r="D21" i="56"/>
  <c r="C21" i="56"/>
  <c r="F21" i="56" s="1"/>
  <c r="G20" i="56"/>
  <c r="F20" i="56"/>
  <c r="G19" i="56"/>
  <c r="F19" i="56"/>
  <c r="G18" i="56"/>
  <c r="F18" i="56"/>
  <c r="G17" i="56"/>
  <c r="F17" i="56"/>
  <c r="G16" i="56"/>
  <c r="F16" i="56"/>
  <c r="G15" i="56"/>
  <c r="F15" i="56"/>
  <c r="D13" i="56"/>
  <c r="G13" i="56" s="1"/>
  <c r="C13" i="56"/>
  <c r="F13" i="56" s="1"/>
  <c r="G12" i="56"/>
  <c r="F12" i="56"/>
  <c r="G11" i="56"/>
  <c r="F11" i="56"/>
  <c r="D10" i="56"/>
  <c r="G10" i="56" s="1"/>
  <c r="C10" i="56"/>
  <c r="F10" i="56" s="1"/>
  <c r="G9" i="56"/>
  <c r="F9" i="56"/>
  <c r="G8" i="56"/>
  <c r="F8" i="56"/>
  <c r="D7" i="56"/>
  <c r="G7" i="56" s="1"/>
  <c r="C7" i="56"/>
  <c r="G6" i="56"/>
  <c r="F6" i="56"/>
  <c r="G5" i="56"/>
  <c r="F5" i="56"/>
  <c r="G4" i="56"/>
  <c r="F4" i="56"/>
  <c r="C29" i="57" l="1"/>
  <c r="F7" i="56"/>
  <c r="G21" i="56"/>
  <c r="C28" i="56"/>
  <c r="C29" i="56" s="1"/>
  <c r="C27" i="55"/>
  <c r="G25" i="55"/>
  <c r="D25" i="55"/>
  <c r="C25" i="55"/>
  <c r="F25" i="55" s="1"/>
  <c r="G24" i="55"/>
  <c r="F24" i="55"/>
  <c r="G23" i="55"/>
  <c r="F23" i="55"/>
  <c r="E21" i="55"/>
  <c r="D21" i="55"/>
  <c r="C21" i="55"/>
  <c r="F21" i="55" s="1"/>
  <c r="G20" i="55"/>
  <c r="F20" i="55"/>
  <c r="G19" i="55"/>
  <c r="F19" i="55"/>
  <c r="G18" i="55"/>
  <c r="F18" i="55"/>
  <c r="G17" i="55"/>
  <c r="F17" i="55"/>
  <c r="G16" i="55"/>
  <c r="F16" i="55"/>
  <c r="G15" i="55"/>
  <c r="F15" i="55"/>
  <c r="D13" i="55"/>
  <c r="G13" i="55" s="1"/>
  <c r="C13" i="55"/>
  <c r="F13" i="55" s="1"/>
  <c r="G12" i="55"/>
  <c r="F12" i="55"/>
  <c r="G11" i="55"/>
  <c r="F11" i="55"/>
  <c r="D10" i="55"/>
  <c r="G10" i="55" s="1"/>
  <c r="C10" i="55"/>
  <c r="F10" i="55" s="1"/>
  <c r="G9" i="55"/>
  <c r="F9" i="55"/>
  <c r="G8" i="55"/>
  <c r="F8" i="55"/>
  <c r="D7" i="55"/>
  <c r="G7" i="55" s="1"/>
  <c r="C7" i="55"/>
  <c r="F7" i="55" s="1"/>
  <c r="G6" i="55"/>
  <c r="F6" i="55"/>
  <c r="G5" i="55"/>
  <c r="F5" i="55"/>
  <c r="G4" i="55"/>
  <c r="F4" i="55"/>
  <c r="C28" i="55" l="1"/>
  <c r="C29" i="55" s="1"/>
  <c r="G21" i="55"/>
  <c r="G25" i="54"/>
  <c r="D25" i="54"/>
  <c r="C25" i="54"/>
  <c r="F25" i="54" s="1"/>
  <c r="G24" i="54"/>
  <c r="F24" i="54"/>
  <c r="G23" i="54"/>
  <c r="F23" i="54"/>
  <c r="E21" i="54"/>
  <c r="D21" i="54"/>
  <c r="C21" i="54"/>
  <c r="G20" i="54"/>
  <c r="F20" i="54"/>
  <c r="G19" i="54"/>
  <c r="F19" i="54"/>
  <c r="G18" i="54"/>
  <c r="F18" i="54"/>
  <c r="G17" i="54"/>
  <c r="F17" i="54"/>
  <c r="G16" i="54"/>
  <c r="F16" i="54"/>
  <c r="G15" i="54"/>
  <c r="F15" i="54"/>
  <c r="D13" i="54"/>
  <c r="G13" i="54" s="1"/>
  <c r="C13" i="54"/>
  <c r="F13" i="54" s="1"/>
  <c r="G12" i="54"/>
  <c r="F12" i="54"/>
  <c r="G11" i="54"/>
  <c r="F11" i="54"/>
  <c r="D10" i="54"/>
  <c r="G10" i="54" s="1"/>
  <c r="C10" i="54"/>
  <c r="F10" i="54" s="1"/>
  <c r="G9" i="54"/>
  <c r="F9" i="54"/>
  <c r="G8" i="54"/>
  <c r="F8" i="54"/>
  <c r="D7" i="54"/>
  <c r="G7" i="54" s="1"/>
  <c r="C7" i="54"/>
  <c r="F7" i="54" s="1"/>
  <c r="G6" i="54"/>
  <c r="F6" i="54"/>
  <c r="G5" i="54"/>
  <c r="F5" i="54"/>
  <c r="G4" i="54"/>
  <c r="F4" i="54"/>
  <c r="F21" i="54" l="1"/>
  <c r="G21" i="54"/>
  <c r="C27" i="54"/>
  <c r="C28" i="54"/>
  <c r="D25" i="53"/>
  <c r="G25" i="53" s="1"/>
  <c r="C25" i="53"/>
  <c r="C27" i="53" s="1"/>
  <c r="G24" i="53"/>
  <c r="F24" i="53"/>
  <c r="G23" i="53"/>
  <c r="F23" i="53"/>
  <c r="E21" i="53"/>
  <c r="D21" i="53"/>
  <c r="C21" i="53"/>
  <c r="G20" i="53"/>
  <c r="F20" i="53"/>
  <c r="G19" i="53"/>
  <c r="F19" i="53"/>
  <c r="G18" i="53"/>
  <c r="F18" i="53"/>
  <c r="G17" i="53"/>
  <c r="F17" i="53"/>
  <c r="G16" i="53"/>
  <c r="F16" i="53"/>
  <c r="G15" i="53"/>
  <c r="F15" i="53"/>
  <c r="G13" i="53"/>
  <c r="F13" i="53"/>
  <c r="D13" i="53"/>
  <c r="C13" i="53"/>
  <c r="G12" i="53"/>
  <c r="F12" i="53"/>
  <c r="G11" i="53"/>
  <c r="F11" i="53"/>
  <c r="G10" i="53"/>
  <c r="F10" i="53"/>
  <c r="D10" i="53"/>
  <c r="C10" i="53"/>
  <c r="G9" i="53"/>
  <c r="F9" i="53"/>
  <c r="G8" i="53"/>
  <c r="F8" i="53"/>
  <c r="G7" i="53"/>
  <c r="F7" i="53"/>
  <c r="D7" i="53"/>
  <c r="C7" i="53"/>
  <c r="G6" i="53"/>
  <c r="F6" i="53"/>
  <c r="G5" i="53"/>
  <c r="F5" i="53"/>
  <c r="G4" i="53"/>
  <c r="F4" i="53"/>
  <c r="C29" i="54" l="1"/>
  <c r="G21" i="53"/>
  <c r="C28" i="53"/>
  <c r="C29" i="53" s="1"/>
  <c r="F21" i="53"/>
  <c r="F25" i="53"/>
  <c r="D25" i="52"/>
  <c r="F25" i="52" s="1"/>
  <c r="C25" i="52"/>
  <c r="C27" i="52" s="1"/>
  <c r="G24" i="52"/>
  <c r="F24" i="52"/>
  <c r="G23" i="52"/>
  <c r="F23" i="52"/>
  <c r="E21" i="52"/>
  <c r="D21" i="52"/>
  <c r="C21" i="52"/>
  <c r="G20" i="52"/>
  <c r="F20" i="52"/>
  <c r="G19" i="52"/>
  <c r="F19" i="52"/>
  <c r="G18" i="52"/>
  <c r="F18" i="52"/>
  <c r="G17" i="52"/>
  <c r="F17" i="52"/>
  <c r="G16" i="52"/>
  <c r="F16" i="52"/>
  <c r="G15" i="52"/>
  <c r="F15" i="52"/>
  <c r="G13" i="52"/>
  <c r="F13" i="52"/>
  <c r="D13" i="52"/>
  <c r="C13" i="52"/>
  <c r="G12" i="52"/>
  <c r="F12" i="52"/>
  <c r="G11" i="52"/>
  <c r="F11" i="52"/>
  <c r="G10" i="52"/>
  <c r="F10" i="52"/>
  <c r="D10" i="52"/>
  <c r="C10" i="52"/>
  <c r="G9" i="52"/>
  <c r="F9" i="52"/>
  <c r="G8" i="52"/>
  <c r="F8" i="52"/>
  <c r="D7" i="52"/>
  <c r="G7" i="52" s="1"/>
  <c r="C7" i="52"/>
  <c r="G6" i="52"/>
  <c r="F6" i="52"/>
  <c r="G5" i="52"/>
  <c r="F5" i="52"/>
  <c r="G4" i="52"/>
  <c r="F4" i="52"/>
  <c r="C28" i="52" l="1"/>
  <c r="F7" i="52"/>
  <c r="C29" i="52"/>
  <c r="F21" i="52"/>
  <c r="G21" i="52"/>
  <c r="G25" i="52"/>
  <c r="D25" i="51"/>
  <c r="F25" i="51" s="1"/>
  <c r="C25" i="51"/>
  <c r="C27" i="51" s="1"/>
  <c r="G24" i="51"/>
  <c r="F24" i="51"/>
  <c r="G23" i="51"/>
  <c r="F23" i="51"/>
  <c r="E21" i="51"/>
  <c r="F21" i="51" s="1"/>
  <c r="D21" i="51"/>
  <c r="C21" i="51"/>
  <c r="G20" i="51"/>
  <c r="F20" i="51"/>
  <c r="G19" i="51"/>
  <c r="F19" i="51"/>
  <c r="G18" i="51"/>
  <c r="F18" i="51"/>
  <c r="G17" i="51"/>
  <c r="F17" i="51"/>
  <c r="G16" i="51"/>
  <c r="F16" i="51"/>
  <c r="G15" i="51"/>
  <c r="F15" i="51"/>
  <c r="G13" i="51"/>
  <c r="F13" i="51"/>
  <c r="D13" i="51"/>
  <c r="C13" i="51"/>
  <c r="G12" i="51"/>
  <c r="F12" i="51"/>
  <c r="G11" i="51"/>
  <c r="F11" i="51"/>
  <c r="G10" i="51"/>
  <c r="F10" i="51"/>
  <c r="D10" i="51"/>
  <c r="C10" i="51"/>
  <c r="G9" i="51"/>
  <c r="F9" i="51"/>
  <c r="G8" i="51"/>
  <c r="F8" i="51"/>
  <c r="G7" i="51"/>
  <c r="D7" i="51"/>
  <c r="F7" i="51" s="1"/>
  <c r="C7" i="51"/>
  <c r="G6" i="51"/>
  <c r="F6" i="51"/>
  <c r="G5" i="51"/>
  <c r="F5" i="51"/>
  <c r="G4" i="51"/>
  <c r="F4" i="51"/>
  <c r="C28" i="51" l="1"/>
  <c r="C29" i="51" s="1"/>
  <c r="G21" i="51"/>
  <c r="G25" i="51"/>
  <c r="D25" i="50"/>
  <c r="F25" i="50" s="1"/>
  <c r="C25" i="50"/>
  <c r="C27" i="50" s="1"/>
  <c r="G24" i="50"/>
  <c r="F24" i="50"/>
  <c r="G23" i="50"/>
  <c r="F23" i="50"/>
  <c r="E21" i="50"/>
  <c r="F21" i="50" s="1"/>
  <c r="D21" i="50"/>
  <c r="C21" i="50"/>
  <c r="G20" i="50"/>
  <c r="F20" i="50"/>
  <c r="G19" i="50"/>
  <c r="F19" i="50"/>
  <c r="G18" i="50"/>
  <c r="F18" i="50"/>
  <c r="G17" i="50"/>
  <c r="F17" i="50"/>
  <c r="G16" i="50"/>
  <c r="F16" i="50"/>
  <c r="G15" i="50"/>
  <c r="F15" i="50"/>
  <c r="G13" i="50"/>
  <c r="F13" i="50"/>
  <c r="D13" i="50"/>
  <c r="C13" i="50"/>
  <c r="G12" i="50"/>
  <c r="F12" i="50"/>
  <c r="G11" i="50"/>
  <c r="F11" i="50"/>
  <c r="G10" i="50"/>
  <c r="F10" i="50"/>
  <c r="D10" i="50"/>
  <c r="C10" i="50"/>
  <c r="G9" i="50"/>
  <c r="F9" i="50"/>
  <c r="G8" i="50"/>
  <c r="F8" i="50"/>
  <c r="G7" i="50"/>
  <c r="F7" i="50"/>
  <c r="D7" i="50"/>
  <c r="C7" i="50"/>
  <c r="G6" i="50"/>
  <c r="F6" i="50"/>
  <c r="G5" i="50"/>
  <c r="F5" i="50"/>
  <c r="G4" i="50"/>
  <c r="F4" i="50"/>
  <c r="C29" i="50" l="1"/>
  <c r="G21" i="50"/>
  <c r="G25" i="50"/>
  <c r="C28" i="50"/>
  <c r="D25" i="49"/>
  <c r="F25" i="49" s="1"/>
  <c r="C25" i="49"/>
  <c r="C27" i="49" s="1"/>
  <c r="C29" i="49" s="1"/>
  <c r="G24" i="49"/>
  <c r="F24" i="49"/>
  <c r="G23" i="49"/>
  <c r="F23" i="49"/>
  <c r="E21" i="49"/>
  <c r="G21" i="49" s="1"/>
  <c r="D21" i="49"/>
  <c r="C21" i="49"/>
  <c r="F21" i="49" s="1"/>
  <c r="G20" i="49"/>
  <c r="F20" i="49"/>
  <c r="G19" i="49"/>
  <c r="F19" i="49"/>
  <c r="G18" i="49"/>
  <c r="F18" i="49"/>
  <c r="G17" i="49"/>
  <c r="F17" i="49"/>
  <c r="G16" i="49"/>
  <c r="F16" i="49"/>
  <c r="G15" i="49"/>
  <c r="F15" i="49"/>
  <c r="F13" i="49"/>
  <c r="D13" i="49"/>
  <c r="C13" i="49"/>
  <c r="G13" i="49" s="1"/>
  <c r="G12" i="49"/>
  <c r="F12" i="49"/>
  <c r="G11" i="49"/>
  <c r="F11" i="49"/>
  <c r="F10" i="49"/>
  <c r="D10" i="49"/>
  <c r="C10" i="49"/>
  <c r="G10" i="49" s="1"/>
  <c r="G9" i="49"/>
  <c r="F9" i="49"/>
  <c r="G8" i="49"/>
  <c r="F8" i="49"/>
  <c r="F7" i="49"/>
  <c r="D7" i="49"/>
  <c r="C28" i="49" s="1"/>
  <c r="C7" i="49"/>
  <c r="G7" i="49" s="1"/>
  <c r="G6" i="49"/>
  <c r="F6" i="49"/>
  <c r="G5" i="49"/>
  <c r="F5" i="49"/>
  <c r="G4" i="49"/>
  <c r="F4" i="49"/>
  <c r="G25" i="49" l="1"/>
  <c r="D25" i="48"/>
  <c r="G25" i="48" s="1"/>
  <c r="C25" i="48"/>
  <c r="C27" i="48" s="1"/>
  <c r="G24" i="48"/>
  <c r="F24" i="48"/>
  <c r="G23" i="48"/>
  <c r="F23" i="48"/>
  <c r="E21" i="48"/>
  <c r="D21" i="48"/>
  <c r="C21" i="48"/>
  <c r="G20" i="48"/>
  <c r="F20" i="48"/>
  <c r="G19" i="48"/>
  <c r="F19" i="48"/>
  <c r="G18" i="48"/>
  <c r="F18" i="48"/>
  <c r="G17" i="48"/>
  <c r="F17" i="48"/>
  <c r="G16" i="48"/>
  <c r="F16" i="48"/>
  <c r="G15" i="48"/>
  <c r="F15" i="48"/>
  <c r="G13" i="48"/>
  <c r="F13" i="48"/>
  <c r="D13" i="48"/>
  <c r="C13" i="48"/>
  <c r="G12" i="48"/>
  <c r="F12" i="48"/>
  <c r="G11" i="48"/>
  <c r="F11" i="48"/>
  <c r="G10" i="48"/>
  <c r="F10" i="48"/>
  <c r="D10" i="48"/>
  <c r="C10" i="48"/>
  <c r="G9" i="48"/>
  <c r="F9" i="48"/>
  <c r="G8" i="48"/>
  <c r="F8" i="48"/>
  <c r="G7" i="48"/>
  <c r="F7" i="48"/>
  <c r="D7" i="48"/>
  <c r="C7" i="48"/>
  <c r="G6" i="48"/>
  <c r="F6" i="48"/>
  <c r="G5" i="48"/>
  <c r="F5" i="48"/>
  <c r="G4" i="48"/>
  <c r="F4" i="48"/>
  <c r="G21" i="48" l="1"/>
  <c r="C28" i="48"/>
  <c r="C29" i="48" s="1"/>
  <c r="F21" i="48"/>
  <c r="F25" i="48"/>
  <c r="D25" i="47"/>
  <c r="G25" i="47" s="1"/>
  <c r="C25" i="47"/>
  <c r="G24" i="47"/>
  <c r="F24" i="47"/>
  <c r="G23" i="47"/>
  <c r="F23" i="47"/>
  <c r="E21" i="47"/>
  <c r="D21" i="47"/>
  <c r="G21" i="47" s="1"/>
  <c r="C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D13" i="47"/>
  <c r="C13" i="47"/>
  <c r="G12" i="47"/>
  <c r="F12" i="47"/>
  <c r="G11" i="47"/>
  <c r="F11" i="47"/>
  <c r="D10" i="47"/>
  <c r="C10" i="47"/>
  <c r="G9" i="47"/>
  <c r="F9" i="47"/>
  <c r="G8" i="47"/>
  <c r="F8" i="47"/>
  <c r="D7" i="47"/>
  <c r="C7" i="47"/>
  <c r="G6" i="47"/>
  <c r="F6" i="47"/>
  <c r="G5" i="47"/>
  <c r="F5" i="47"/>
  <c r="G4" i="47"/>
  <c r="F4" i="47"/>
  <c r="G10" i="47" l="1"/>
  <c r="G7" i="47"/>
  <c r="G13" i="47"/>
  <c r="F25" i="47"/>
  <c r="C27" i="47"/>
  <c r="F7" i="47"/>
  <c r="F10" i="47"/>
  <c r="F13" i="47"/>
  <c r="C28" i="47"/>
  <c r="F21" i="47"/>
  <c r="G25" i="46"/>
  <c r="F25" i="46"/>
  <c r="D25" i="46"/>
  <c r="C25" i="46"/>
  <c r="G24" i="46"/>
  <c r="F24" i="46"/>
  <c r="G23" i="46"/>
  <c r="F23" i="46"/>
  <c r="E21" i="46"/>
  <c r="D21" i="46"/>
  <c r="C21" i="46"/>
  <c r="G20" i="46"/>
  <c r="F20" i="46"/>
  <c r="G19" i="46"/>
  <c r="F19" i="46"/>
  <c r="G18" i="46"/>
  <c r="F18" i="46"/>
  <c r="G17" i="46"/>
  <c r="F17" i="46"/>
  <c r="G16" i="46"/>
  <c r="F16" i="46"/>
  <c r="G15" i="46"/>
  <c r="F15" i="46"/>
  <c r="D13" i="46"/>
  <c r="G13" i="46" s="1"/>
  <c r="C13" i="46"/>
  <c r="F13" i="46" s="1"/>
  <c r="G12" i="46"/>
  <c r="F12" i="46"/>
  <c r="G11" i="46"/>
  <c r="F11" i="46"/>
  <c r="D10" i="46"/>
  <c r="G10" i="46" s="1"/>
  <c r="C10" i="46"/>
  <c r="F10" i="46" s="1"/>
  <c r="G9" i="46"/>
  <c r="F9" i="46"/>
  <c r="G8" i="46"/>
  <c r="F8" i="46"/>
  <c r="D7" i="46"/>
  <c r="C7" i="46"/>
  <c r="G6" i="46"/>
  <c r="F6" i="46"/>
  <c r="G5" i="46"/>
  <c r="F5" i="46"/>
  <c r="G4" i="46"/>
  <c r="F4" i="46"/>
  <c r="C27" i="46" l="1"/>
  <c r="C29" i="47"/>
  <c r="G21" i="46"/>
  <c r="C28" i="46"/>
  <c r="F21" i="46"/>
  <c r="G7" i="46"/>
  <c r="F7" i="46"/>
  <c r="C29" i="46"/>
</calcChain>
</file>

<file path=xl/sharedStrings.xml><?xml version="1.0" encoding="utf-8"?>
<sst xmlns="http://schemas.openxmlformats.org/spreadsheetml/2006/main" count="572" uniqueCount="54">
  <si>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</si>
  <si>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</si>
  <si>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</si>
  <si>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</si>
  <si>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</si>
  <si>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</si>
  <si>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</si>
  <si>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</si>
  <si>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</si>
  <si>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</si>
  <si>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</si>
  <si>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</si>
  <si>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</si>
  <si>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</si>
  <si>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</si>
  <si>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</si>
  <si>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</si>
  <si>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</si>
  <si>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</si>
  <si>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</si>
  <si>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</si>
  <si>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</si>
  <si>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</si>
  <si>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</si>
  <si>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</si>
  <si>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</si>
  <si>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</si>
  <si>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</si>
  <si>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</si>
  <si>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</si>
  <si>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</si>
  <si>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</si>
  <si>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</si>
  <si>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</si>
  <si>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</si>
  <si>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</si>
  <si>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</si>
  <si>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</si>
  <si>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</si>
  <si>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</si>
  <si>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 xml:space="preserve">(**) Este total não coincide com o que consta na TAB 16 (=478), porque nesta tabela não estão computados 43 servidores de outros órgãos à disposição do TCE, mas estão computados os 27 servidores efetivos que, concomitantemente, exercem cargos comissionados. </t>
  </si>
  <si>
    <t xml:space="preserve">(**) Este total não coincide com o que consta na TAB 16 (=502), porque nesta tabela não estão computados 43 servidores de outros órgãos à disposição do TCE, mas estão computados os 25 servidores efetivos que, concomitantemente, exercem cargos comissionados. </t>
  </si>
  <si>
    <t xml:space="preserve">(**) Este total não coincide com o que consta na TAB 16 (=499), porque nesta tabela não estão computados 43 servidores de outros órgãos à disposição do TCE, mas estão computados os 28 servidores efetivos que, concomitantemente, exercem cargos comissionados. </t>
  </si>
  <si>
    <t xml:space="preserve">(**) Este total não coincide com o que consta na TAB 16 (= 500), porque nesta tabela não estão computados 44 servidores de outros órgãos à disposição do TCE, mas estão computados os 28 servidores efetivos que, concomitantemente, exercem cargos comissionados. </t>
  </si>
  <si>
    <t>SERVIDORES DESIGNADOS/CTISP***</t>
  </si>
  <si>
    <t>SERVIDORES DESTACAMENTO DA PMSC****</t>
  </si>
  <si>
    <r>
      <rPr>
        <b/>
        <sz val="8"/>
        <color indexed="8"/>
        <rFont val="Calibri"/>
        <family val="2"/>
      </rPr>
      <t>(***)</t>
    </r>
    <r>
      <rPr>
        <sz val="8"/>
        <color indexed="8"/>
        <rFont val="Calibri"/>
        <family val="2"/>
      </rPr>
      <t xml:space="preserve"> Corpo Temporário de Inativos da Segurança Pública, cf. LC/SC n° 380/2007, regulamentada pelo Decreto nº 333/2007.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</si>
  <si>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501), porque nesta tabela não estão computados 45 servidores de outros órgãos à disposição do TCE, mas estão computados os 28 servidores efetivos que, concomitantemente, exercem cargos comissionados. </t>
    </r>
  </si>
  <si>
    <r>
      <rPr>
        <b/>
        <sz val="8"/>
        <color indexed="8"/>
        <rFont val="Calibri"/>
        <family val="2"/>
      </rPr>
      <t>(****)</t>
    </r>
    <r>
      <rPr>
        <sz val="8"/>
        <color indexed="8"/>
        <rFont val="Calibri"/>
        <family val="2"/>
      </rPr>
      <t xml:space="preserve"> Cf.  art. 4º,  do Decreto-Lei nº 667/1969, com alterações dadas pelo Decreto-Lei 2010/1983.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</si>
  <si>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500), porque nesta tabela não estão computados 45 servidores de outros órgãos à disposição do TCE, mas estão computados os 28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</si>
  <si>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45 servidores de outros órgãos à disposição do TCE, mas estão computados os 28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</si>
  <si>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44 servidores de outros órgãos à disposição do TCE, mas estão computados os 27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</si>
  <si>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497), porque nesta tabela não estão computados 44 servidores de outros órgãos à disposição do TCE, mas estão computados os 29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</si>
  <si>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498), porque nesta tabela não estão computados 44 servidores de outros órgãos à disposição do TCE, mas estão computados os 29 servidores efetivos que, concomitantemente, exercem cargos comissionados.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</si>
</sst>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3" fillId="0" borderId="9" xfId="0" applyFont="1" applyBorder="1" applyAlignment="1">
      <alignment horizontal="right" vertical="center" indent="3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justify"/>
    </xf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35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286</v>
      </c>
      <c r="E4" s="98"/>
      <c r="F4" s="5">
        <f t="shared" ref="F4:F13" si="0">C4-D4</f>
        <v>164</v>
      </c>
      <c r="G4" s="9">
        <f t="shared" ref="G4:G13" si="1">(D4/C4)*100</f>
        <v>63.555555555555557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301</v>
      </c>
      <c r="E7" s="91"/>
      <c r="F7" s="7">
        <f t="shared" si="0"/>
        <v>247</v>
      </c>
      <c r="G7" s="17">
        <f t="shared" si="1"/>
        <v>54.927007299270073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41</v>
      </c>
      <c r="E9" s="80"/>
      <c r="F9" s="5">
        <f t="shared" si="0"/>
        <v>59</v>
      </c>
      <c r="G9" s="9">
        <f t="shared" si="1"/>
        <v>41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43</v>
      </c>
      <c r="E10" s="91"/>
      <c r="F10" s="7">
        <f t="shared" si="0"/>
        <v>62</v>
      </c>
      <c r="G10" s="17">
        <f t="shared" si="1"/>
        <v>40.952380952380949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34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462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328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33">
        <v>5</v>
      </c>
      <c r="D31" s="26"/>
      <c r="E31" s="27"/>
      <c r="F31" s="28"/>
      <c r="G31" s="29"/>
    </row>
    <row r="32" spans="1:10" ht="15.75" x14ac:dyDescent="0.25">
      <c r="A32" s="59" t="s">
        <v>5</v>
      </c>
      <c r="B32" s="59"/>
      <c r="C32" s="33">
        <v>43</v>
      </c>
      <c r="D32" s="30"/>
      <c r="E32" s="31"/>
      <c r="F32" s="32"/>
      <c r="G32" s="9"/>
    </row>
    <row r="33" spans="1:7" ht="12.75" customHeight="1" x14ac:dyDescent="0.25">
      <c r="A33" s="60" t="s">
        <v>0</v>
      </c>
      <c r="B33" s="60"/>
      <c r="C33" s="60"/>
      <c r="D33" s="61"/>
      <c r="E33" s="61"/>
      <c r="F33" s="61"/>
      <c r="G33" s="61"/>
    </row>
    <row r="34" spans="1:7" ht="24.75" customHeight="1" x14ac:dyDescent="0.25">
      <c r="A34" s="62" t="s">
        <v>40</v>
      </c>
      <c r="B34" s="62"/>
      <c r="C34" s="62"/>
      <c r="D34" s="62"/>
      <c r="E34" s="62"/>
      <c r="F34" s="62"/>
      <c r="G34" s="62"/>
    </row>
    <row r="35" spans="1:7" x14ac:dyDescent="0.25">
      <c r="A35" s="63" t="s">
        <v>39</v>
      </c>
      <c r="B35" s="63"/>
      <c r="C35" s="63"/>
      <c r="D35" s="63"/>
      <c r="E35" s="63"/>
      <c r="F35" s="63"/>
      <c r="G35" s="63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6" zoomScale="130" zoomScaleNormal="130" workbookViewId="0">
      <selection activeCell="B41" sqref="B41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53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307</v>
      </c>
      <c r="E4" s="98"/>
      <c r="F4" s="5">
        <f t="shared" ref="F4:F13" si="0">C4-D4</f>
        <v>143</v>
      </c>
      <c r="G4" s="9">
        <f t="shared" ref="G4:G13" si="1">(D4/C4)*100</f>
        <v>68.222222222222214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322</v>
      </c>
      <c r="E7" s="91"/>
      <c r="F7" s="7">
        <f t="shared" si="0"/>
        <v>226</v>
      </c>
      <c r="G7" s="17">
        <f t="shared" si="1"/>
        <v>58.759124087591239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54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482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308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46">
        <v>5</v>
      </c>
      <c r="D31" s="26"/>
      <c r="E31" s="27"/>
      <c r="F31" s="28"/>
      <c r="G31" s="29"/>
    </row>
    <row r="32" spans="1:10" ht="15.75" x14ac:dyDescent="0.25">
      <c r="A32" s="69" t="s">
        <v>5</v>
      </c>
      <c r="B32" s="69"/>
      <c r="C32" s="46">
        <v>24</v>
      </c>
      <c r="D32" s="30"/>
      <c r="E32" s="31"/>
      <c r="F32" s="32"/>
      <c r="G32" s="9"/>
    </row>
    <row r="33" spans="1:7" ht="15.75" x14ac:dyDescent="0.25">
      <c r="A33" s="69" t="s">
        <v>44</v>
      </c>
      <c r="B33" s="69"/>
      <c r="C33" s="46">
        <v>16</v>
      </c>
      <c r="D33" s="30"/>
      <c r="E33" s="31"/>
      <c r="F33" s="32"/>
      <c r="G33" s="9"/>
    </row>
    <row r="34" spans="1:7" ht="15.75" x14ac:dyDescent="0.25">
      <c r="A34" s="110" t="s">
        <v>45</v>
      </c>
      <c r="B34" s="110"/>
      <c r="C34" s="46">
        <v>4</v>
      </c>
      <c r="D34" s="30"/>
      <c r="E34" s="31"/>
      <c r="F34" s="32"/>
      <c r="G34" s="9"/>
    </row>
    <row r="35" spans="1:7" ht="12.75" customHeight="1" x14ac:dyDescent="0.25">
      <c r="A35" s="60" t="s">
        <v>0</v>
      </c>
      <c r="B35" s="60"/>
      <c r="C35" s="60"/>
      <c r="D35" s="61"/>
      <c r="E35" s="61"/>
      <c r="F35" s="61"/>
      <c r="G35" s="61"/>
    </row>
    <row r="36" spans="1:7" ht="24.75" customHeight="1" x14ac:dyDescent="0.25">
      <c r="A36" s="62" t="s">
        <v>52</v>
      </c>
      <c r="B36" s="62"/>
      <c r="C36" s="62"/>
      <c r="D36" s="62"/>
      <c r="E36" s="62"/>
      <c r="F36" s="62"/>
      <c r="G36" s="62"/>
    </row>
    <row r="37" spans="1:7" x14ac:dyDescent="0.25">
      <c r="A37" s="109" t="s">
        <v>46</v>
      </c>
      <c r="B37" s="109"/>
      <c r="C37" s="109"/>
      <c r="D37" s="109"/>
      <c r="E37" s="109"/>
      <c r="F37" s="109"/>
      <c r="G37" s="109"/>
    </row>
    <row r="38" spans="1:7" x14ac:dyDescent="0.25">
      <c r="A38" s="109" t="s">
        <v>48</v>
      </c>
      <c r="B38" s="109"/>
      <c r="C38" s="109"/>
      <c r="D38" s="109"/>
      <c r="E38" s="109"/>
      <c r="F38" s="109"/>
      <c r="G38" s="109"/>
    </row>
    <row r="39" spans="1:7" x14ac:dyDescent="0.25">
      <c r="A39" s="63" t="s">
        <v>39</v>
      </c>
      <c r="B39" s="63"/>
      <c r="C39" s="63"/>
      <c r="D39" s="63"/>
      <c r="E39" s="63"/>
      <c r="F39" s="63"/>
      <c r="G39" s="63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30" workbookViewId="0">
      <selection activeCell="J13" sqref="J13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56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308</v>
      </c>
      <c r="E4" s="98"/>
      <c r="F4" s="5">
        <f t="shared" ref="F4:F13" si="0">C4-D4</f>
        <v>142</v>
      </c>
      <c r="G4" s="9">
        <f t="shared" ref="G4:G13" si="1">(D4/C4)*100</f>
        <v>68.444444444444443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323</v>
      </c>
      <c r="E7" s="91"/>
      <c r="F7" s="7">
        <f t="shared" si="0"/>
        <v>225</v>
      </c>
      <c r="G7" s="17">
        <f t="shared" si="1"/>
        <v>58.941605839416056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55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483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307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46">
        <v>4</v>
      </c>
      <c r="D31" s="26"/>
      <c r="E31" s="27"/>
      <c r="F31" s="28"/>
      <c r="G31" s="29"/>
    </row>
    <row r="32" spans="1:10" ht="15.75" x14ac:dyDescent="0.25">
      <c r="A32" s="69" t="s">
        <v>5</v>
      </c>
      <c r="B32" s="69"/>
      <c r="C32" s="46">
        <v>24</v>
      </c>
      <c r="D32" s="30"/>
      <c r="E32" s="31"/>
      <c r="F32" s="32"/>
      <c r="G32" s="9"/>
    </row>
    <row r="33" spans="1:7" ht="15.75" x14ac:dyDescent="0.25">
      <c r="A33" s="69" t="s">
        <v>44</v>
      </c>
      <c r="B33" s="69"/>
      <c r="C33" s="46">
        <v>16</v>
      </c>
      <c r="D33" s="30"/>
      <c r="E33" s="31"/>
      <c r="F33" s="32"/>
      <c r="G33" s="9"/>
    </row>
    <row r="34" spans="1:7" ht="15.75" x14ac:dyDescent="0.25">
      <c r="A34" s="110" t="s">
        <v>45</v>
      </c>
      <c r="B34" s="110"/>
      <c r="C34" s="46">
        <v>4</v>
      </c>
      <c r="D34" s="30"/>
      <c r="E34" s="31"/>
      <c r="F34" s="32"/>
      <c r="G34" s="9"/>
    </row>
    <row r="35" spans="1:7" ht="12.75" customHeight="1" x14ac:dyDescent="0.25">
      <c r="A35" s="60" t="s">
        <v>0</v>
      </c>
      <c r="B35" s="60"/>
      <c r="C35" s="60"/>
      <c r="D35" s="61"/>
      <c r="E35" s="61"/>
      <c r="F35" s="61"/>
      <c r="G35" s="61"/>
    </row>
    <row r="36" spans="1:7" ht="24.75" customHeight="1" x14ac:dyDescent="0.25">
      <c r="A36" s="62" t="s">
        <v>53</v>
      </c>
      <c r="B36" s="62"/>
      <c r="C36" s="62"/>
      <c r="D36" s="62"/>
      <c r="E36" s="62"/>
      <c r="F36" s="62"/>
      <c r="G36" s="62"/>
    </row>
    <row r="37" spans="1:7" x14ac:dyDescent="0.25">
      <c r="A37" s="109" t="s">
        <v>46</v>
      </c>
      <c r="B37" s="109"/>
      <c r="C37" s="109"/>
      <c r="D37" s="109"/>
      <c r="E37" s="109"/>
      <c r="F37" s="109"/>
      <c r="G37" s="109"/>
    </row>
    <row r="38" spans="1:7" x14ac:dyDescent="0.25">
      <c r="A38" s="109" t="s">
        <v>48</v>
      </c>
      <c r="B38" s="109"/>
      <c r="C38" s="109"/>
      <c r="D38" s="109"/>
      <c r="E38" s="109"/>
      <c r="F38" s="109"/>
      <c r="G38" s="109"/>
    </row>
    <row r="39" spans="1:7" x14ac:dyDescent="0.25">
      <c r="A39" s="63" t="s">
        <v>39</v>
      </c>
      <c r="B39" s="63"/>
      <c r="C39" s="63"/>
      <c r="D39" s="63"/>
      <c r="E39" s="63"/>
      <c r="F39" s="63"/>
      <c r="G39" s="63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6" zoomScale="130" zoomScaleNormal="130" workbookViewId="0">
      <selection activeCell="I21" sqref="I21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57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308</v>
      </c>
      <c r="E4" s="98"/>
      <c r="F4" s="5">
        <f t="shared" ref="F4:F13" si="0">C4-D4</f>
        <v>142</v>
      </c>
      <c r="G4" s="9">
        <f t="shared" ref="G4:G13" si="1">(D4/C4)*100</f>
        <v>68.444444444444443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323</v>
      </c>
      <c r="E7" s="91"/>
      <c r="F7" s="7">
        <f t="shared" si="0"/>
        <v>225</v>
      </c>
      <c r="G7" s="17">
        <f t="shared" si="1"/>
        <v>58.941605839416056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58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483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307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46">
        <v>4</v>
      </c>
      <c r="D31" s="26"/>
      <c r="E31" s="27"/>
      <c r="F31" s="28"/>
      <c r="G31" s="29"/>
    </row>
    <row r="32" spans="1:10" ht="15.75" x14ac:dyDescent="0.25">
      <c r="A32" s="69" t="s">
        <v>5</v>
      </c>
      <c r="B32" s="69"/>
      <c r="C32" s="46">
        <v>24</v>
      </c>
      <c r="D32" s="30"/>
      <c r="E32" s="31"/>
      <c r="F32" s="32"/>
      <c r="G32" s="9"/>
    </row>
    <row r="33" spans="1:7" ht="15.75" x14ac:dyDescent="0.25">
      <c r="A33" s="69" t="s">
        <v>44</v>
      </c>
      <c r="B33" s="69"/>
      <c r="C33" s="46">
        <v>16</v>
      </c>
      <c r="D33" s="30"/>
      <c r="E33" s="31"/>
      <c r="F33" s="32"/>
      <c r="G33" s="9"/>
    </row>
    <row r="34" spans="1:7" ht="15.75" x14ac:dyDescent="0.25">
      <c r="A34" s="110" t="s">
        <v>45</v>
      </c>
      <c r="B34" s="110"/>
      <c r="C34" s="46">
        <v>4</v>
      </c>
      <c r="D34" s="30"/>
      <c r="E34" s="31"/>
      <c r="F34" s="32"/>
      <c r="G34" s="9"/>
    </row>
    <row r="35" spans="1:7" ht="12.75" customHeight="1" x14ac:dyDescent="0.25">
      <c r="A35" s="60" t="s">
        <v>0</v>
      </c>
      <c r="B35" s="60"/>
      <c r="C35" s="60"/>
      <c r="D35" s="61"/>
      <c r="E35" s="61"/>
      <c r="F35" s="61"/>
      <c r="G35" s="61"/>
    </row>
    <row r="36" spans="1:7" ht="24.75" customHeight="1" x14ac:dyDescent="0.25">
      <c r="A36" s="62" t="s">
        <v>53</v>
      </c>
      <c r="B36" s="62"/>
      <c r="C36" s="62"/>
      <c r="D36" s="62"/>
      <c r="E36" s="62"/>
      <c r="F36" s="62"/>
      <c r="G36" s="62"/>
    </row>
    <row r="37" spans="1:7" x14ac:dyDescent="0.25">
      <c r="A37" s="109" t="s">
        <v>46</v>
      </c>
      <c r="B37" s="109"/>
      <c r="C37" s="109"/>
      <c r="D37" s="109"/>
      <c r="E37" s="109"/>
      <c r="F37" s="109"/>
      <c r="G37" s="109"/>
    </row>
    <row r="38" spans="1:7" x14ac:dyDescent="0.25">
      <c r="A38" s="109" t="s">
        <v>48</v>
      </c>
      <c r="B38" s="109"/>
      <c r="C38" s="109"/>
      <c r="D38" s="109"/>
      <c r="E38" s="109"/>
      <c r="F38" s="109"/>
      <c r="G38" s="109"/>
    </row>
    <row r="39" spans="1:7" x14ac:dyDescent="0.25">
      <c r="A39" s="63" t="s">
        <v>39</v>
      </c>
      <c r="B39" s="63"/>
      <c r="C39" s="63"/>
      <c r="D39" s="63"/>
      <c r="E39" s="63"/>
      <c r="F39" s="63"/>
      <c r="G39" s="63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37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309</v>
      </c>
      <c r="E4" s="98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324</v>
      </c>
      <c r="E7" s="91"/>
      <c r="F7" s="7">
        <f t="shared" si="0"/>
        <v>224</v>
      </c>
      <c r="G7" s="17">
        <f t="shared" si="1"/>
        <v>59.12408759124088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36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63</v>
      </c>
      <c r="E21" s="8">
        <f>SUM(E15:E20)</f>
        <v>25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484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306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33">
        <v>5</v>
      </c>
      <c r="D31" s="26"/>
      <c r="E31" s="27"/>
      <c r="F31" s="28"/>
      <c r="G31" s="29"/>
    </row>
    <row r="32" spans="1:10" ht="15.75" x14ac:dyDescent="0.25">
      <c r="A32" s="59" t="s">
        <v>5</v>
      </c>
      <c r="B32" s="59"/>
      <c r="C32" s="33">
        <v>43</v>
      </c>
      <c r="D32" s="30"/>
      <c r="E32" s="31"/>
      <c r="F32" s="32"/>
      <c r="G32" s="9"/>
    </row>
    <row r="33" spans="1:7" ht="12.75" customHeight="1" x14ac:dyDescent="0.25">
      <c r="A33" s="60" t="s">
        <v>0</v>
      </c>
      <c r="B33" s="60"/>
      <c r="C33" s="60"/>
      <c r="D33" s="61"/>
      <c r="E33" s="61"/>
      <c r="F33" s="61"/>
      <c r="G33" s="61"/>
    </row>
    <row r="34" spans="1:7" ht="24.75" customHeight="1" x14ac:dyDescent="0.25">
      <c r="A34" s="62" t="s">
        <v>41</v>
      </c>
      <c r="B34" s="62"/>
      <c r="C34" s="62"/>
      <c r="D34" s="62"/>
      <c r="E34" s="62"/>
      <c r="F34" s="62"/>
      <c r="G34" s="62"/>
    </row>
    <row r="35" spans="1:7" x14ac:dyDescent="0.25">
      <c r="A35" s="63" t="s">
        <v>39</v>
      </c>
      <c r="B35" s="63"/>
      <c r="C35" s="63"/>
      <c r="D35" s="63"/>
      <c r="E35" s="63"/>
      <c r="F35" s="63"/>
      <c r="G35" s="63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38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309</v>
      </c>
      <c r="E4" s="98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324</v>
      </c>
      <c r="E7" s="91"/>
      <c r="F7" s="7">
        <f t="shared" si="0"/>
        <v>224</v>
      </c>
      <c r="G7" s="17">
        <f t="shared" si="1"/>
        <v>59.12408759124088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39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484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306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33">
        <v>5</v>
      </c>
      <c r="D31" s="26"/>
      <c r="E31" s="27"/>
      <c r="F31" s="28"/>
      <c r="G31" s="29"/>
    </row>
    <row r="32" spans="1:10" ht="15.75" x14ac:dyDescent="0.25">
      <c r="A32" s="59" t="s">
        <v>5</v>
      </c>
      <c r="B32" s="59"/>
      <c r="C32" s="33">
        <v>43</v>
      </c>
      <c r="D32" s="30"/>
      <c r="E32" s="31"/>
      <c r="F32" s="32"/>
      <c r="G32" s="9"/>
    </row>
    <row r="33" spans="1:7" ht="12.75" customHeight="1" x14ac:dyDescent="0.25">
      <c r="A33" s="60" t="s">
        <v>0</v>
      </c>
      <c r="B33" s="60"/>
      <c r="C33" s="60"/>
      <c r="D33" s="61"/>
      <c r="E33" s="61"/>
      <c r="F33" s="61"/>
      <c r="G33" s="61"/>
    </row>
    <row r="34" spans="1:7" ht="24.75" customHeight="1" x14ac:dyDescent="0.25">
      <c r="A34" s="62" t="s">
        <v>42</v>
      </c>
      <c r="B34" s="62"/>
      <c r="C34" s="62"/>
      <c r="D34" s="62"/>
      <c r="E34" s="62"/>
      <c r="F34" s="62"/>
      <c r="G34" s="62"/>
    </row>
    <row r="35" spans="1:7" x14ac:dyDescent="0.25">
      <c r="A35" s="63" t="s">
        <v>39</v>
      </c>
      <c r="B35" s="63"/>
      <c r="C35" s="63"/>
      <c r="D35" s="63"/>
      <c r="E35" s="63"/>
      <c r="F35" s="63"/>
      <c r="G35" s="63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34" sqref="I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41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309</v>
      </c>
      <c r="E4" s="98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324</v>
      </c>
      <c r="E7" s="91"/>
      <c r="F7" s="7">
        <f t="shared" si="0"/>
        <v>224</v>
      </c>
      <c r="G7" s="17">
        <f t="shared" si="1"/>
        <v>59.12408759124088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40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484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306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33">
        <v>5</v>
      </c>
      <c r="D31" s="26"/>
      <c r="E31" s="27"/>
      <c r="F31" s="28"/>
      <c r="G31" s="29"/>
    </row>
    <row r="32" spans="1:10" ht="15.75" x14ac:dyDescent="0.25">
      <c r="A32" s="59" t="s">
        <v>5</v>
      </c>
      <c r="B32" s="59"/>
      <c r="C32" s="33">
        <v>44</v>
      </c>
      <c r="D32" s="30"/>
      <c r="E32" s="31"/>
      <c r="F32" s="32"/>
      <c r="G32" s="9"/>
    </row>
    <row r="33" spans="1:7" ht="12.75" customHeight="1" x14ac:dyDescent="0.25">
      <c r="A33" s="60" t="s">
        <v>0</v>
      </c>
      <c r="B33" s="60"/>
      <c r="C33" s="60"/>
      <c r="D33" s="61"/>
      <c r="E33" s="61"/>
      <c r="F33" s="61"/>
      <c r="G33" s="61"/>
    </row>
    <row r="34" spans="1:7" ht="24.75" customHeight="1" x14ac:dyDescent="0.25">
      <c r="A34" s="62" t="s">
        <v>43</v>
      </c>
      <c r="B34" s="62"/>
      <c r="C34" s="62"/>
      <c r="D34" s="62"/>
      <c r="E34" s="62"/>
      <c r="F34" s="62"/>
      <c r="G34" s="62"/>
    </row>
    <row r="35" spans="1:7" x14ac:dyDescent="0.25">
      <c r="A35" s="63" t="s">
        <v>39</v>
      </c>
      <c r="B35" s="63"/>
      <c r="C35" s="63"/>
      <c r="D35" s="63"/>
      <c r="E35" s="63"/>
      <c r="F35" s="63"/>
      <c r="G35" s="63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7" zoomScale="130" zoomScaleNormal="130" workbookViewId="0">
      <selection activeCell="I27" sqref="I2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42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309</v>
      </c>
      <c r="E4" s="98"/>
      <c r="F4" s="5">
        <f t="shared" ref="F4:F13" si="0">C4-D4</f>
        <v>141</v>
      </c>
      <c r="G4" s="9">
        <f t="shared" ref="G4:G13" si="1">(D4/C4)*100</f>
        <v>68.666666666666671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324</v>
      </c>
      <c r="E7" s="91"/>
      <c r="F7" s="7">
        <f t="shared" si="0"/>
        <v>224</v>
      </c>
      <c r="G7" s="17">
        <f t="shared" si="1"/>
        <v>59.12408759124088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43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484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306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46">
        <v>5</v>
      </c>
      <c r="D31" s="26"/>
      <c r="E31" s="27"/>
      <c r="F31" s="28"/>
      <c r="G31" s="29"/>
    </row>
    <row r="32" spans="1:10" ht="15.75" x14ac:dyDescent="0.25">
      <c r="A32" s="69" t="s">
        <v>5</v>
      </c>
      <c r="B32" s="69"/>
      <c r="C32" s="46">
        <v>25</v>
      </c>
      <c r="D32" s="30"/>
      <c r="E32" s="31"/>
      <c r="F32" s="32"/>
      <c r="G32" s="9"/>
    </row>
    <row r="33" spans="1:7" ht="15.75" x14ac:dyDescent="0.25">
      <c r="A33" s="69" t="s">
        <v>44</v>
      </c>
      <c r="B33" s="69"/>
      <c r="C33" s="46">
        <v>16</v>
      </c>
      <c r="D33" s="30"/>
      <c r="E33" s="31"/>
      <c r="F33" s="32"/>
      <c r="G33" s="9"/>
    </row>
    <row r="34" spans="1:7" ht="15.75" x14ac:dyDescent="0.25">
      <c r="A34" s="110" t="s">
        <v>45</v>
      </c>
      <c r="B34" s="110"/>
      <c r="C34" s="46">
        <v>4</v>
      </c>
      <c r="D34" s="30"/>
      <c r="E34" s="31"/>
      <c r="F34" s="32"/>
      <c r="G34" s="9"/>
    </row>
    <row r="35" spans="1:7" ht="12.75" customHeight="1" x14ac:dyDescent="0.25">
      <c r="A35" s="60" t="s">
        <v>0</v>
      </c>
      <c r="B35" s="60"/>
      <c r="C35" s="60"/>
      <c r="D35" s="61"/>
      <c r="E35" s="61"/>
      <c r="F35" s="61"/>
      <c r="G35" s="61"/>
    </row>
    <row r="36" spans="1:7" ht="24.75" customHeight="1" x14ac:dyDescent="0.25">
      <c r="A36" s="62" t="s">
        <v>47</v>
      </c>
      <c r="B36" s="62"/>
      <c r="C36" s="62"/>
      <c r="D36" s="62"/>
      <c r="E36" s="62"/>
      <c r="F36" s="62"/>
      <c r="G36" s="62"/>
    </row>
    <row r="37" spans="1:7" x14ac:dyDescent="0.25">
      <c r="A37" s="109" t="s">
        <v>46</v>
      </c>
      <c r="B37" s="109"/>
      <c r="C37" s="109"/>
      <c r="D37" s="109"/>
      <c r="E37" s="109"/>
      <c r="F37" s="109"/>
      <c r="G37" s="109"/>
    </row>
    <row r="38" spans="1:7" x14ac:dyDescent="0.25">
      <c r="A38" s="109" t="s">
        <v>48</v>
      </c>
      <c r="B38" s="109"/>
      <c r="C38" s="109"/>
      <c r="D38" s="109"/>
      <c r="E38" s="109"/>
      <c r="F38" s="109"/>
      <c r="G38" s="109"/>
    </row>
    <row r="39" spans="1:7" x14ac:dyDescent="0.25">
      <c r="A39" s="63" t="s">
        <v>39</v>
      </c>
      <c r="B39" s="63"/>
      <c r="C39" s="63"/>
      <c r="D39" s="63"/>
      <c r="E39" s="63"/>
      <c r="F39" s="63"/>
      <c r="G39" s="63"/>
    </row>
  </sheetData>
  <mergeCells count="54">
    <mergeCell ref="A32:B32"/>
    <mergeCell ref="A35:G35"/>
    <mergeCell ref="A36:G36"/>
    <mergeCell ref="A39:G39"/>
    <mergeCell ref="A28:B28"/>
    <mergeCell ref="D28:G28"/>
    <mergeCell ref="A29:B29"/>
    <mergeCell ref="D29:G29"/>
    <mergeCell ref="A30:G30"/>
    <mergeCell ref="A31:B31"/>
    <mergeCell ref="A33:B33"/>
    <mergeCell ref="A38:G38"/>
    <mergeCell ref="A34:B34"/>
    <mergeCell ref="A37:G37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30" workbookViewId="0">
      <selection activeCell="A37" sqref="A37:G3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45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308</v>
      </c>
      <c r="E4" s="98"/>
      <c r="F4" s="5">
        <f t="shared" ref="F4:F13" si="0">C4-D4</f>
        <v>142</v>
      </c>
      <c r="G4" s="9">
        <f t="shared" ref="G4:G13" si="1">(D4/C4)*100</f>
        <v>68.444444444444443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323</v>
      </c>
      <c r="E7" s="91"/>
      <c r="F7" s="7">
        <f t="shared" si="0"/>
        <v>225</v>
      </c>
      <c r="G7" s="17">
        <f t="shared" si="1"/>
        <v>58.941605839416056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44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483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307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46">
        <v>5</v>
      </c>
      <c r="D31" s="26"/>
      <c r="E31" s="27"/>
      <c r="F31" s="28"/>
      <c r="G31" s="29"/>
    </row>
    <row r="32" spans="1:10" ht="15.75" x14ac:dyDescent="0.25">
      <c r="A32" s="69" t="s">
        <v>5</v>
      </c>
      <c r="B32" s="69"/>
      <c r="C32" s="46">
        <v>25</v>
      </c>
      <c r="D32" s="30"/>
      <c r="E32" s="31"/>
      <c r="F32" s="32"/>
      <c r="G32" s="9"/>
    </row>
    <row r="33" spans="1:7" ht="15.75" x14ac:dyDescent="0.25">
      <c r="A33" s="69" t="s">
        <v>44</v>
      </c>
      <c r="B33" s="69"/>
      <c r="C33" s="46">
        <v>16</v>
      </c>
      <c r="D33" s="30"/>
      <c r="E33" s="31"/>
      <c r="F33" s="32"/>
      <c r="G33" s="9"/>
    </row>
    <row r="34" spans="1:7" ht="15.75" x14ac:dyDescent="0.25">
      <c r="A34" s="110" t="s">
        <v>45</v>
      </c>
      <c r="B34" s="110"/>
      <c r="C34" s="46">
        <v>4</v>
      </c>
      <c r="D34" s="30"/>
      <c r="E34" s="31"/>
      <c r="F34" s="32"/>
      <c r="G34" s="9"/>
    </row>
    <row r="35" spans="1:7" ht="12.75" customHeight="1" x14ac:dyDescent="0.25">
      <c r="A35" s="60" t="s">
        <v>0</v>
      </c>
      <c r="B35" s="60"/>
      <c r="C35" s="60"/>
      <c r="D35" s="61"/>
      <c r="E35" s="61"/>
      <c r="F35" s="61"/>
      <c r="G35" s="61"/>
    </row>
    <row r="36" spans="1:7" ht="24.75" customHeight="1" x14ac:dyDescent="0.25">
      <c r="A36" s="62" t="s">
        <v>49</v>
      </c>
      <c r="B36" s="62"/>
      <c r="C36" s="62"/>
      <c r="D36" s="62"/>
      <c r="E36" s="62"/>
      <c r="F36" s="62"/>
      <c r="G36" s="62"/>
    </row>
    <row r="37" spans="1:7" x14ac:dyDescent="0.25">
      <c r="A37" s="109" t="s">
        <v>46</v>
      </c>
      <c r="B37" s="109"/>
      <c r="C37" s="109"/>
      <c r="D37" s="109"/>
      <c r="E37" s="109"/>
      <c r="F37" s="109"/>
      <c r="G37" s="109"/>
    </row>
    <row r="38" spans="1:7" x14ac:dyDescent="0.25">
      <c r="A38" s="109" t="s">
        <v>48</v>
      </c>
      <c r="B38" s="109"/>
      <c r="C38" s="109"/>
      <c r="D38" s="109"/>
      <c r="E38" s="109"/>
      <c r="F38" s="109"/>
      <c r="G38" s="109"/>
    </row>
    <row r="39" spans="1:7" x14ac:dyDescent="0.25">
      <c r="A39" s="63" t="s">
        <v>39</v>
      </c>
      <c r="B39" s="63"/>
      <c r="C39" s="63"/>
      <c r="D39" s="63"/>
      <c r="E39" s="63"/>
      <c r="F39" s="63"/>
      <c r="G39" s="63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30" workbookViewId="0">
      <selection activeCell="C41" sqref="C41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47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307</v>
      </c>
      <c r="E4" s="98"/>
      <c r="F4" s="5">
        <f t="shared" ref="F4:F13" si="0">C4-D4</f>
        <v>143</v>
      </c>
      <c r="G4" s="9">
        <f t="shared" ref="G4:G13" si="1">(D4/C4)*100</f>
        <v>68.222222222222214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322</v>
      </c>
      <c r="E7" s="91"/>
      <c r="F7" s="7">
        <f t="shared" si="0"/>
        <v>226</v>
      </c>
      <c r="G7" s="17">
        <f t="shared" si="1"/>
        <v>58.759124087591239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48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60</v>
      </c>
      <c r="E21" s="8">
        <f>SUM(E15:E20)</f>
        <v>28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482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308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46">
        <v>5</v>
      </c>
      <c r="D31" s="26"/>
      <c r="E31" s="27"/>
      <c r="F31" s="28"/>
      <c r="G31" s="29"/>
    </row>
    <row r="32" spans="1:10" ht="15.75" x14ac:dyDescent="0.25">
      <c r="A32" s="69" t="s">
        <v>5</v>
      </c>
      <c r="B32" s="69"/>
      <c r="C32" s="46">
        <v>25</v>
      </c>
      <c r="D32" s="30"/>
      <c r="E32" s="31"/>
      <c r="F32" s="32"/>
      <c r="G32" s="9"/>
    </row>
    <row r="33" spans="1:7" ht="15.75" x14ac:dyDescent="0.25">
      <c r="A33" s="69" t="s">
        <v>44</v>
      </c>
      <c r="B33" s="69"/>
      <c r="C33" s="46">
        <v>16</v>
      </c>
      <c r="D33" s="30"/>
      <c r="E33" s="31"/>
      <c r="F33" s="32"/>
      <c r="G33" s="9"/>
    </row>
    <row r="34" spans="1:7" ht="15.75" x14ac:dyDescent="0.25">
      <c r="A34" s="110" t="s">
        <v>45</v>
      </c>
      <c r="B34" s="110"/>
      <c r="C34" s="46">
        <v>4</v>
      </c>
      <c r="D34" s="30"/>
      <c r="E34" s="31"/>
      <c r="F34" s="32"/>
      <c r="G34" s="9"/>
    </row>
    <row r="35" spans="1:7" ht="12.75" customHeight="1" x14ac:dyDescent="0.25">
      <c r="A35" s="60" t="s">
        <v>0</v>
      </c>
      <c r="B35" s="60"/>
      <c r="C35" s="60"/>
      <c r="D35" s="61"/>
      <c r="E35" s="61"/>
      <c r="F35" s="61"/>
      <c r="G35" s="61"/>
    </row>
    <row r="36" spans="1:7" ht="24.75" customHeight="1" x14ac:dyDescent="0.25">
      <c r="A36" s="62" t="s">
        <v>50</v>
      </c>
      <c r="B36" s="62"/>
      <c r="C36" s="62"/>
      <c r="D36" s="62"/>
      <c r="E36" s="62"/>
      <c r="F36" s="62"/>
      <c r="G36" s="62"/>
    </row>
    <row r="37" spans="1:7" x14ac:dyDescent="0.25">
      <c r="A37" s="109" t="s">
        <v>46</v>
      </c>
      <c r="B37" s="109"/>
      <c r="C37" s="109"/>
      <c r="D37" s="109"/>
      <c r="E37" s="109"/>
      <c r="F37" s="109"/>
      <c r="G37" s="109"/>
    </row>
    <row r="38" spans="1:7" x14ac:dyDescent="0.25">
      <c r="A38" s="109" t="s">
        <v>48</v>
      </c>
      <c r="B38" s="109"/>
      <c r="C38" s="109"/>
      <c r="D38" s="109"/>
      <c r="E38" s="109"/>
      <c r="F38" s="109"/>
      <c r="G38" s="109"/>
    </row>
    <row r="39" spans="1:7" x14ac:dyDescent="0.25">
      <c r="A39" s="63" t="s">
        <v>39</v>
      </c>
      <c r="B39" s="63"/>
      <c r="C39" s="63"/>
      <c r="D39" s="63"/>
      <c r="E39" s="63"/>
      <c r="F39" s="63"/>
      <c r="G39" s="63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3" zoomScale="130" zoomScaleNormal="130" workbookViewId="0">
      <selection activeCell="C33" sqref="C33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50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307</v>
      </c>
      <c r="E4" s="98"/>
      <c r="F4" s="5">
        <f t="shared" ref="F4:F13" si="0">C4-D4</f>
        <v>143</v>
      </c>
      <c r="G4" s="9">
        <f t="shared" ref="G4:G13" si="1">(D4/C4)*100</f>
        <v>68.222222222222214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322</v>
      </c>
      <c r="E7" s="91"/>
      <c r="F7" s="7">
        <f t="shared" si="0"/>
        <v>226</v>
      </c>
      <c r="G7" s="17">
        <f t="shared" si="1"/>
        <v>58.759124087591239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49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8</v>
      </c>
      <c r="E20" s="5">
        <v>23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482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308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46">
        <v>5</v>
      </c>
      <c r="D31" s="26"/>
      <c r="E31" s="27"/>
      <c r="F31" s="28"/>
      <c r="G31" s="29"/>
    </row>
    <row r="32" spans="1:10" ht="15.75" x14ac:dyDescent="0.25">
      <c r="A32" s="69" t="s">
        <v>5</v>
      </c>
      <c r="B32" s="69"/>
      <c r="C32" s="46">
        <v>24</v>
      </c>
      <c r="D32" s="30"/>
      <c r="E32" s="31"/>
      <c r="F32" s="32"/>
      <c r="G32" s="9"/>
    </row>
    <row r="33" spans="1:7" ht="15.75" x14ac:dyDescent="0.25">
      <c r="A33" s="69" t="s">
        <v>44</v>
      </c>
      <c r="B33" s="69"/>
      <c r="C33" s="46">
        <v>16</v>
      </c>
      <c r="D33" s="30"/>
      <c r="E33" s="31"/>
      <c r="F33" s="32"/>
      <c r="G33" s="9"/>
    </row>
    <row r="34" spans="1:7" ht="15.75" x14ac:dyDescent="0.25">
      <c r="A34" s="110" t="s">
        <v>45</v>
      </c>
      <c r="B34" s="110"/>
      <c r="C34" s="46">
        <v>4</v>
      </c>
      <c r="D34" s="30"/>
      <c r="E34" s="31"/>
      <c r="F34" s="32"/>
      <c r="G34" s="9"/>
    </row>
    <row r="35" spans="1:7" ht="12.75" customHeight="1" x14ac:dyDescent="0.25">
      <c r="A35" s="60" t="s">
        <v>0</v>
      </c>
      <c r="B35" s="60"/>
      <c r="C35" s="60"/>
      <c r="D35" s="61"/>
      <c r="E35" s="61"/>
      <c r="F35" s="61"/>
      <c r="G35" s="61"/>
    </row>
    <row r="36" spans="1:7" ht="24.75" customHeight="1" x14ac:dyDescent="0.25">
      <c r="A36" s="62" t="s">
        <v>51</v>
      </c>
      <c r="B36" s="62"/>
      <c r="C36" s="62"/>
      <c r="D36" s="62"/>
      <c r="E36" s="62"/>
      <c r="F36" s="62"/>
      <c r="G36" s="62"/>
    </row>
    <row r="37" spans="1:7" x14ac:dyDescent="0.25">
      <c r="A37" s="109" t="s">
        <v>46</v>
      </c>
      <c r="B37" s="109"/>
      <c r="C37" s="109"/>
      <c r="D37" s="109"/>
      <c r="E37" s="109"/>
      <c r="F37" s="109"/>
      <c r="G37" s="109"/>
    </row>
    <row r="38" spans="1:7" x14ac:dyDescent="0.25">
      <c r="A38" s="109" t="s">
        <v>48</v>
      </c>
      <c r="B38" s="109"/>
      <c r="C38" s="109"/>
      <c r="D38" s="109"/>
      <c r="E38" s="109"/>
      <c r="F38" s="109"/>
      <c r="G38" s="109"/>
    </row>
    <row r="39" spans="1:7" x14ac:dyDescent="0.25">
      <c r="A39" s="63" t="s">
        <v>39</v>
      </c>
      <c r="B39" s="63"/>
      <c r="C39" s="63"/>
      <c r="D39" s="63"/>
      <c r="E39" s="63"/>
      <c r="F39" s="63"/>
      <c r="G39" s="63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30" workbookViewId="0">
      <selection activeCell="H36" sqref="H36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102" t="s">
        <v>36</v>
      </c>
      <c r="B1" s="102"/>
      <c r="C1" s="102"/>
      <c r="D1" s="102"/>
      <c r="E1" s="102"/>
      <c r="F1" s="102"/>
      <c r="G1" s="102"/>
    </row>
    <row r="2" spans="1:7" ht="15" customHeight="1" thickBot="1" x14ac:dyDescent="0.3">
      <c r="A2" s="103" t="s">
        <v>35</v>
      </c>
      <c r="B2" s="104"/>
      <c r="C2" s="105" t="s">
        <v>34</v>
      </c>
      <c r="D2" s="107" t="s">
        <v>33</v>
      </c>
      <c r="E2" s="107"/>
      <c r="F2" s="105" t="s">
        <v>32</v>
      </c>
      <c r="G2" s="108" t="s">
        <v>31</v>
      </c>
    </row>
    <row r="3" spans="1:7" ht="15.75" thickBot="1" x14ac:dyDescent="0.3">
      <c r="A3" s="52" t="s">
        <v>30</v>
      </c>
      <c r="B3" s="20" t="s">
        <v>29</v>
      </c>
      <c r="C3" s="106"/>
      <c r="D3" s="107"/>
      <c r="E3" s="107"/>
      <c r="F3" s="106"/>
      <c r="G3" s="108"/>
    </row>
    <row r="4" spans="1:7" x14ac:dyDescent="0.25">
      <c r="A4" s="96" t="s">
        <v>28</v>
      </c>
      <c r="B4" s="19" t="s">
        <v>27</v>
      </c>
      <c r="C4" s="5">
        <v>450</v>
      </c>
      <c r="D4" s="97">
        <v>307</v>
      </c>
      <c r="E4" s="98"/>
      <c r="F4" s="5">
        <f t="shared" ref="F4:F13" si="0">C4-D4</f>
        <v>143</v>
      </c>
      <c r="G4" s="9">
        <f t="shared" ref="G4:G13" si="1">(D4/C4)*100</f>
        <v>68.222222222222214</v>
      </c>
    </row>
    <row r="5" spans="1:7" x14ac:dyDescent="0.25">
      <c r="A5" s="96"/>
      <c r="B5" s="19" t="s">
        <v>26</v>
      </c>
      <c r="C5" s="5">
        <v>8</v>
      </c>
      <c r="D5" s="99">
        <v>3</v>
      </c>
      <c r="E5" s="100"/>
      <c r="F5" s="5">
        <f t="shared" si="0"/>
        <v>5</v>
      </c>
      <c r="G5" s="9">
        <f t="shared" si="1"/>
        <v>37.5</v>
      </c>
    </row>
    <row r="6" spans="1:7" x14ac:dyDescent="0.25">
      <c r="A6" s="85"/>
      <c r="B6" s="15" t="s">
        <v>25</v>
      </c>
      <c r="C6" s="5">
        <v>90</v>
      </c>
      <c r="D6" s="79">
        <v>12</v>
      </c>
      <c r="E6" s="80"/>
      <c r="F6" s="5">
        <f t="shared" si="0"/>
        <v>78</v>
      </c>
      <c r="G6" s="9">
        <f t="shared" si="1"/>
        <v>13.333333333333334</v>
      </c>
    </row>
    <row r="7" spans="1:7" x14ac:dyDescent="0.25">
      <c r="A7" s="101" t="s">
        <v>4</v>
      </c>
      <c r="B7" s="88"/>
      <c r="C7" s="7">
        <f>SUM(C4:C6)</f>
        <v>548</v>
      </c>
      <c r="D7" s="90">
        <f>SUM(D4:E6)</f>
        <v>322</v>
      </c>
      <c r="E7" s="91"/>
      <c r="F7" s="7">
        <f t="shared" si="0"/>
        <v>226</v>
      </c>
      <c r="G7" s="17">
        <f t="shared" si="1"/>
        <v>58.759124087591239</v>
      </c>
    </row>
    <row r="8" spans="1:7" x14ac:dyDescent="0.25">
      <c r="A8" s="84" t="s">
        <v>24</v>
      </c>
      <c r="B8" s="18" t="s">
        <v>23</v>
      </c>
      <c r="C8" s="5">
        <v>5</v>
      </c>
      <c r="D8" s="86">
        <v>2</v>
      </c>
      <c r="E8" s="87"/>
      <c r="F8" s="5">
        <f t="shared" si="0"/>
        <v>3</v>
      </c>
      <c r="G8" s="9">
        <f t="shared" si="1"/>
        <v>40</v>
      </c>
    </row>
    <row r="9" spans="1:7" x14ac:dyDescent="0.25">
      <c r="A9" s="85"/>
      <c r="B9" s="15" t="s">
        <v>22</v>
      </c>
      <c r="C9" s="5">
        <v>100</v>
      </c>
      <c r="D9" s="79">
        <v>40</v>
      </c>
      <c r="E9" s="80"/>
      <c r="F9" s="5">
        <f t="shared" si="0"/>
        <v>60</v>
      </c>
      <c r="G9" s="9">
        <f t="shared" si="1"/>
        <v>40</v>
      </c>
    </row>
    <row r="10" spans="1:7" x14ac:dyDescent="0.25">
      <c r="A10" s="88" t="s">
        <v>4</v>
      </c>
      <c r="B10" s="89"/>
      <c r="C10" s="7">
        <f>SUM(C8:C9)</f>
        <v>105</v>
      </c>
      <c r="D10" s="90">
        <f>SUM(D8:E9)</f>
        <v>42</v>
      </c>
      <c r="E10" s="91"/>
      <c r="F10" s="7">
        <f t="shared" si="0"/>
        <v>63</v>
      </c>
      <c r="G10" s="17">
        <f t="shared" si="1"/>
        <v>40</v>
      </c>
    </row>
    <row r="11" spans="1:7" x14ac:dyDescent="0.25">
      <c r="A11" s="84" t="s">
        <v>21</v>
      </c>
      <c r="B11" s="16" t="s">
        <v>20</v>
      </c>
      <c r="C11" s="5">
        <v>22</v>
      </c>
      <c r="D11" s="86">
        <v>11</v>
      </c>
      <c r="E11" s="87"/>
      <c r="F11" s="5">
        <f t="shared" si="0"/>
        <v>11</v>
      </c>
      <c r="G11" s="9">
        <f t="shared" si="1"/>
        <v>50</v>
      </c>
    </row>
    <row r="12" spans="1:7" x14ac:dyDescent="0.25">
      <c r="A12" s="85"/>
      <c r="B12" s="15" t="s">
        <v>19</v>
      </c>
      <c r="C12" s="5">
        <v>15</v>
      </c>
      <c r="D12" s="79">
        <v>9</v>
      </c>
      <c r="E12" s="80"/>
      <c r="F12" s="5">
        <f t="shared" si="0"/>
        <v>6</v>
      </c>
      <c r="G12" s="9">
        <f t="shared" si="1"/>
        <v>60</v>
      </c>
    </row>
    <row r="13" spans="1:7" ht="15.75" thickBot="1" x14ac:dyDescent="0.3">
      <c r="A13" s="75" t="s">
        <v>4</v>
      </c>
      <c r="B13" s="76"/>
      <c r="C13" s="14">
        <f>SUM(C11:C12)</f>
        <v>37</v>
      </c>
      <c r="D13" s="92">
        <f>SUM(D11:E12)</f>
        <v>20</v>
      </c>
      <c r="E13" s="93"/>
      <c r="F13" s="7">
        <f t="shared" si="0"/>
        <v>17</v>
      </c>
      <c r="G13" s="13">
        <f t="shared" si="1"/>
        <v>54.054054054054056</v>
      </c>
    </row>
    <row r="14" spans="1:7" ht="23.25" thickBot="1" x14ac:dyDescent="0.3">
      <c r="A14" s="94" t="s">
        <v>18</v>
      </c>
      <c r="B14" s="95"/>
      <c r="C14" s="95"/>
      <c r="D14" s="51" t="s">
        <v>17</v>
      </c>
      <c r="E14" s="21" t="s">
        <v>16</v>
      </c>
      <c r="F14" s="22"/>
      <c r="G14" s="23"/>
    </row>
    <row r="15" spans="1:7" x14ac:dyDescent="0.25">
      <c r="A15" s="71" t="s">
        <v>37</v>
      </c>
      <c r="B15" s="72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1" t="s">
        <v>15</v>
      </c>
      <c r="B16" s="72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1" t="s">
        <v>14</v>
      </c>
      <c r="B17" s="72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71" t="s">
        <v>13</v>
      </c>
      <c r="B18" s="72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1" t="s">
        <v>12</v>
      </c>
      <c r="B19" s="72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 x14ac:dyDescent="0.25">
      <c r="A20" s="73" t="s">
        <v>11</v>
      </c>
      <c r="B20" s="74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5" t="s">
        <v>4</v>
      </c>
      <c r="B21" s="76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68" t="s">
        <v>10</v>
      </c>
      <c r="B22" s="68"/>
      <c r="C22" s="68"/>
      <c r="D22" s="68"/>
      <c r="E22" s="68"/>
      <c r="F22" s="68"/>
      <c r="G22" s="68"/>
      <c r="J22" s="25"/>
    </row>
    <row r="23" spans="1:10" x14ac:dyDescent="0.25">
      <c r="A23" s="71" t="s">
        <v>9</v>
      </c>
      <c r="B23" s="72"/>
      <c r="C23" s="5">
        <v>7</v>
      </c>
      <c r="D23" s="77">
        <v>7</v>
      </c>
      <c r="E23" s="78"/>
      <c r="F23" s="5">
        <f>C23-D23</f>
        <v>0</v>
      </c>
      <c r="G23" s="9">
        <f t="shared" si="3"/>
        <v>100</v>
      </c>
    </row>
    <row r="24" spans="1:10" x14ac:dyDescent="0.25">
      <c r="A24" s="73" t="s">
        <v>8</v>
      </c>
      <c r="B24" s="74"/>
      <c r="C24" s="10">
        <v>5</v>
      </c>
      <c r="D24" s="79">
        <v>3</v>
      </c>
      <c r="E24" s="80"/>
      <c r="F24" s="5">
        <f>C24-D24</f>
        <v>2</v>
      </c>
      <c r="G24" s="9">
        <f>((D24+E24)/C24)*100</f>
        <v>60</v>
      </c>
    </row>
    <row r="25" spans="1:10" ht="15.75" thickBot="1" x14ac:dyDescent="0.3">
      <c r="A25" s="75" t="s">
        <v>4</v>
      </c>
      <c r="B25" s="76"/>
      <c r="C25" s="8">
        <f>SUM(C22:C24)</f>
        <v>12</v>
      </c>
      <c r="D25" s="81">
        <f>SUM(D23:E24)</f>
        <v>10</v>
      </c>
      <c r="E25" s="82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83" t="s">
        <v>3</v>
      </c>
      <c r="B26" s="83"/>
      <c r="C26" s="83"/>
      <c r="D26" s="83"/>
      <c r="E26" s="83"/>
      <c r="F26" s="83"/>
      <c r="G26" s="83"/>
      <c r="I26" s="3"/>
    </row>
    <row r="27" spans="1:10" ht="15.75" x14ac:dyDescent="0.25">
      <c r="A27" s="70" t="s">
        <v>2</v>
      </c>
      <c r="B27" s="65"/>
      <c r="C27" s="4">
        <f>SUM(C25,C21,C13,C10,C7)</f>
        <v>790</v>
      </c>
      <c r="D27" s="66"/>
      <c r="E27" s="66"/>
      <c r="F27" s="66"/>
      <c r="G27" s="67"/>
      <c r="I27" s="3"/>
    </row>
    <row r="28" spans="1:10" ht="15.75" x14ac:dyDescent="0.25">
      <c r="A28" s="64" t="s">
        <v>38</v>
      </c>
      <c r="B28" s="65"/>
      <c r="C28" s="4">
        <f>SUM(D7,D10,D13,D21,E21,D25)</f>
        <v>482</v>
      </c>
      <c r="D28" s="66"/>
      <c r="E28" s="66"/>
      <c r="F28" s="66"/>
      <c r="G28" s="67"/>
      <c r="I28" s="3"/>
    </row>
    <row r="29" spans="1:10" ht="16.5" thickBot="1" x14ac:dyDescent="0.3">
      <c r="A29" s="64" t="s">
        <v>1</v>
      </c>
      <c r="B29" s="65"/>
      <c r="C29" s="4">
        <f>C27-C28</f>
        <v>308</v>
      </c>
      <c r="D29" s="66"/>
      <c r="E29" s="66"/>
      <c r="F29" s="66"/>
      <c r="G29" s="67"/>
      <c r="I29" s="3"/>
    </row>
    <row r="30" spans="1:10" ht="15.75" thickBot="1" x14ac:dyDescent="0.3">
      <c r="A30" s="68" t="s">
        <v>7</v>
      </c>
      <c r="B30" s="68"/>
      <c r="C30" s="68"/>
      <c r="D30" s="68"/>
      <c r="E30" s="68"/>
      <c r="F30" s="68"/>
      <c r="G30" s="68"/>
    </row>
    <row r="31" spans="1:10" ht="15.75" x14ac:dyDescent="0.25">
      <c r="A31" s="69" t="s">
        <v>6</v>
      </c>
      <c r="B31" s="69"/>
      <c r="C31" s="46">
        <v>5</v>
      </c>
      <c r="D31" s="26"/>
      <c r="E31" s="27"/>
      <c r="F31" s="28"/>
      <c r="G31" s="29"/>
    </row>
    <row r="32" spans="1:10" ht="15.75" x14ac:dyDescent="0.25">
      <c r="A32" s="69" t="s">
        <v>5</v>
      </c>
      <c r="B32" s="69"/>
      <c r="C32" s="46">
        <v>24</v>
      </c>
      <c r="D32" s="30"/>
      <c r="E32" s="31"/>
      <c r="F32" s="32"/>
      <c r="G32" s="9"/>
    </row>
    <row r="33" spans="1:7" ht="15.75" x14ac:dyDescent="0.25">
      <c r="A33" s="69" t="s">
        <v>44</v>
      </c>
      <c r="B33" s="69"/>
      <c r="C33" s="46">
        <v>16</v>
      </c>
      <c r="D33" s="30"/>
      <c r="E33" s="31"/>
      <c r="F33" s="32"/>
      <c r="G33" s="9"/>
    </row>
    <row r="34" spans="1:7" ht="15.75" x14ac:dyDescent="0.25">
      <c r="A34" s="110" t="s">
        <v>45</v>
      </c>
      <c r="B34" s="110"/>
      <c r="C34" s="46">
        <v>4</v>
      </c>
      <c r="D34" s="30"/>
      <c r="E34" s="31"/>
      <c r="F34" s="32"/>
      <c r="G34" s="9"/>
    </row>
    <row r="35" spans="1:7" ht="12.75" customHeight="1" x14ac:dyDescent="0.25">
      <c r="A35" s="60" t="s">
        <v>0</v>
      </c>
      <c r="B35" s="60"/>
      <c r="C35" s="60"/>
      <c r="D35" s="61"/>
      <c r="E35" s="61"/>
      <c r="F35" s="61"/>
      <c r="G35" s="61"/>
    </row>
    <row r="36" spans="1:7" ht="24.75" customHeight="1" x14ac:dyDescent="0.25">
      <c r="A36" s="62" t="s">
        <v>52</v>
      </c>
      <c r="B36" s="62"/>
      <c r="C36" s="62"/>
      <c r="D36" s="62"/>
      <c r="E36" s="62"/>
      <c r="F36" s="62"/>
      <c r="G36" s="62"/>
    </row>
    <row r="37" spans="1:7" x14ac:dyDescent="0.25">
      <c r="A37" s="109" t="s">
        <v>46</v>
      </c>
      <c r="B37" s="109"/>
      <c r="C37" s="109"/>
      <c r="D37" s="109"/>
      <c r="E37" s="109"/>
      <c r="F37" s="109"/>
      <c r="G37" s="109"/>
    </row>
    <row r="38" spans="1:7" x14ac:dyDescent="0.25">
      <c r="A38" s="109" t="s">
        <v>48</v>
      </c>
      <c r="B38" s="109"/>
      <c r="C38" s="109"/>
      <c r="D38" s="109"/>
      <c r="E38" s="109"/>
      <c r="F38" s="109"/>
      <c r="G38" s="109"/>
    </row>
    <row r="39" spans="1:7" x14ac:dyDescent="0.25">
      <c r="A39" s="63" t="s">
        <v>39</v>
      </c>
      <c r="B39" s="63"/>
      <c r="C39" s="63"/>
      <c r="D39" s="63"/>
      <c r="E39" s="63"/>
      <c r="F39" s="63"/>
      <c r="G39" s="63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2018-06-27T13:28:35Z</cp:lastPrinted>
  <dcterms:created xsi:type="dcterms:W3CDTF">2013-04-15T20:13:49Z</dcterms:created>
  <dcterms:modified xsi:type="dcterms:W3CDTF">2019-02-07T19:27:02Z</dcterms:modified>
</cp:coreProperties>
</file>