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JANEIRO" sheetId="57" r:id="rId1"/>
    <sheet name="FEVEREIRO" sheetId="58" r:id="rId2"/>
    <sheet name="MARÇO" sheetId="2" r:id="rId3"/>
    <sheet name="ABRIL" sheetId="1" r:id="rId4"/>
    <sheet name="Plan3" sheetId="3" r:id="rId5"/>
  </sheets>
  <externalReferences>
    <externalReference r:id="rId6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2"/>
  <c r="D25"/>
  <c r="G25" s="1"/>
  <c r="C25"/>
  <c r="F25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F13" s="1"/>
  <c r="C13"/>
  <c r="G12"/>
  <c r="F12"/>
  <c r="G11"/>
  <c r="F11"/>
  <c r="F10"/>
  <c r="D10"/>
  <c r="G10" s="1"/>
  <c r="C10"/>
  <c r="G9"/>
  <c r="F9"/>
  <c r="G8"/>
  <c r="F8"/>
  <c r="F7"/>
  <c r="D7"/>
  <c r="C28" s="1"/>
  <c r="C7"/>
  <c r="G6"/>
  <c r="F6"/>
  <c r="G5"/>
  <c r="F5"/>
  <c r="G4"/>
  <c r="F4"/>
  <c r="E21" i="1"/>
  <c r="F19"/>
  <c r="F20"/>
  <c r="D25"/>
  <c r="G25" s="1"/>
  <c r="C25"/>
  <c r="G24"/>
  <c r="F24"/>
  <c r="G23"/>
  <c r="F23"/>
  <c r="D21"/>
  <c r="C21"/>
  <c r="G20"/>
  <c r="G19"/>
  <c r="G18"/>
  <c r="F18"/>
  <c r="G17"/>
  <c r="F17"/>
  <c r="G16"/>
  <c r="F16"/>
  <c r="G15"/>
  <c r="F15"/>
  <c r="D13"/>
  <c r="C13"/>
  <c r="F13" s="1"/>
  <c r="G12"/>
  <c r="G11"/>
  <c r="F11"/>
  <c r="D10"/>
  <c r="C10"/>
  <c r="F10" s="1"/>
  <c r="G9"/>
  <c r="F9"/>
  <c r="G8"/>
  <c r="F8"/>
  <c r="F7"/>
  <c r="D7"/>
  <c r="G7" s="1"/>
  <c r="C7"/>
  <c r="G6"/>
  <c r="F6"/>
  <c r="G5"/>
  <c r="F5"/>
  <c r="G4"/>
  <c r="F4"/>
  <c r="C29" i="2" l="1"/>
  <c r="G7"/>
  <c r="G13"/>
  <c r="G13" i="1"/>
  <c r="G10"/>
  <c r="F25"/>
  <c r="G21"/>
  <c r="F21"/>
  <c r="C28"/>
  <c r="C27"/>
  <c r="D25" i="58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F13" s="1"/>
  <c r="G12"/>
  <c r="F12"/>
  <c r="G11"/>
  <c r="F11"/>
  <c r="D10"/>
  <c r="C10"/>
  <c r="F10" s="1"/>
  <c r="G9"/>
  <c r="F9"/>
  <c r="G8"/>
  <c r="F8"/>
  <c r="D7"/>
  <c r="C7"/>
  <c r="F7" s="1"/>
  <c r="G6"/>
  <c r="F6"/>
  <c r="G5"/>
  <c r="F5"/>
  <c r="G4"/>
  <c r="F4"/>
  <c r="G10" l="1"/>
  <c r="G7"/>
  <c r="G13"/>
  <c r="F25"/>
  <c r="C29" i="1"/>
  <c r="F21" i="58"/>
  <c r="G21"/>
  <c r="C27"/>
  <c r="C28"/>
  <c r="D25" i="57"/>
  <c r="C25"/>
  <c r="F25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F13" s="1"/>
  <c r="G12"/>
  <c r="F12"/>
  <c r="G11"/>
  <c r="F11"/>
  <c r="D10"/>
  <c r="C10"/>
  <c r="F10" s="1"/>
  <c r="G9"/>
  <c r="F9"/>
  <c r="G8"/>
  <c r="F8"/>
  <c r="D7"/>
  <c r="C7"/>
  <c r="F7" s="1"/>
  <c r="G6"/>
  <c r="F6"/>
  <c r="G5"/>
  <c r="F5"/>
  <c r="G4"/>
  <c r="F4"/>
  <c r="G7" l="1"/>
  <c r="F21"/>
  <c r="G25"/>
  <c r="G13"/>
  <c r="G10"/>
  <c r="C29" i="58"/>
  <c r="C27" i="57"/>
  <c r="G21"/>
  <c r="C28"/>
  <c r="C29" l="1"/>
</calcChain>
</file>

<file path=xl/sharedStrings.xml><?xml version="1.0" encoding="utf-8"?>
<sst xmlns="http://schemas.openxmlformats.org/spreadsheetml/2006/main" count="197" uniqueCount="53">
  <si>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</si>
  <si>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</si>
  <si>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</si>
  <si>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</si>
  <si>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</si>
  <si>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</si>
  <si>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</si>
  <si>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</si>
  <si>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</si>
  <si>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</si>
  <si>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</si>
  <si>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</si>
  <si>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</si>
  <si>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</si>
  <si>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</si>
  <si>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</si>
  <si>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</si>
  <si>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</si>
  <si>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</si>
  <si>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</si>
  <si>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</si>
  <si>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</si>
  <si>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</si>
  <si>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</si>
  <si>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</si>
  <si>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</si>
  <si>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</si>
  <si>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</si>
  <si>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</si>
  <si>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</si>
  <si>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</si>
  <si>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</si>
  <si>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</si>
  <si>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</si>
  <si>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</si>
  <si>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</si>
  <si>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</si>
  <si>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</si>
  <si>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</si>
  <si>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</si>
  <si>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</si>
  <si>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</si>
  <si>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</si>
  <si>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</si>
  <si>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</si>
  <si>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</si>
  <si>
    <t xml:space="preserve">
Existentes</t>
  </si>
  <si>
    <t xml:space="preserve">
Lotados</t>
  </si>
  <si>
    <t xml:space="preserve">
Vagos</t>
  </si>
  <si>
    <t xml:space="preserve">%
Lotados
</t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</si>
  <si>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491), porque nesta tabela não estão computados 46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</si>
  <si>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480), porque nesta tabela não estão computados 50 servidores de outros órgãos à disposição do TCE, mas estão computados os 26 servidores efetivos que, concomitantemente, exercem cargos comissionados. </t>
    </r>
  </si>
  <si>
    <t>VAGOS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</si>
</sst>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2778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0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[1]MARÇO!$C$27:$C$29</c:f>
              <c:numCache>
                <c:formatCode>General</c:formatCode>
                <c:ptCount val="3"/>
                <c:pt idx="0">
                  <c:v>790</c:v>
                </c:pt>
                <c:pt idx="1">
                  <c:v>475</c:v>
                </c:pt>
                <c:pt idx="2">
                  <c:v>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2744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0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ABRIL!$C$27:$C$29</c:f>
              <c:numCache>
                <c:formatCode>General</c:formatCode>
                <c:ptCount val="3"/>
                <c:pt idx="0">
                  <c:v>794</c:v>
                </c:pt>
                <c:pt idx="1">
                  <c:v>473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OM/RELAT&#211;RIO%20ATIVIDADES/2019/RA3%20TABELAS%20MAR/TAB%2015%20Quadro%20de%20Pessoal%20do%20T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Plan2"/>
      <sheetName val="Plan3"/>
    </sheetNames>
    <sheetDataSet>
      <sheetData sheetId="0" refreshError="1"/>
      <sheetData sheetId="1" refreshError="1"/>
      <sheetData sheetId="2">
        <row r="27">
          <cell r="A27" t="str">
            <v>TOTAL DE CARGOS EXISTENTES</v>
          </cell>
          <cell r="C27">
            <v>790</v>
          </cell>
        </row>
        <row r="28">
          <cell r="A28" t="str">
            <v>TOTAL DE CARGOS LOTADOS**</v>
          </cell>
          <cell r="C28">
            <v>475</v>
          </cell>
        </row>
        <row r="29">
          <cell r="A29" t="str">
            <v>TOTAL DE CARGOS VAGOS</v>
          </cell>
          <cell r="C29">
            <v>315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opLeftCell="A10" zoomScale="130" zoomScaleNormal="130" workbookViewId="0">
      <selection activeCell="C50" sqref="C5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>
      <c r="A3" s="34" t="s">
        <v>30</v>
      </c>
      <c r="B3" s="20" t="s">
        <v>29</v>
      </c>
      <c r="C3" s="91"/>
      <c r="D3" s="92"/>
      <c r="E3" s="92"/>
      <c r="F3" s="91"/>
      <c r="G3" s="93"/>
    </row>
    <row r="4" spans="1:7">
      <c r="A4" s="77" t="s">
        <v>28</v>
      </c>
      <c r="B4" s="19" t="s">
        <v>27</v>
      </c>
      <c r="C4" s="5">
        <v>450</v>
      </c>
      <c r="D4" s="78">
        <v>308</v>
      </c>
      <c r="E4" s="79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77"/>
      <c r="B5" s="19" t="s">
        <v>26</v>
      </c>
      <c r="C5" s="5">
        <v>8</v>
      </c>
      <c r="D5" s="80">
        <v>3</v>
      </c>
      <c r="E5" s="81"/>
      <c r="F5" s="5">
        <f t="shared" si="0"/>
        <v>5</v>
      </c>
      <c r="G5" s="9">
        <f t="shared" si="1"/>
        <v>37.5</v>
      </c>
    </row>
    <row r="6" spans="1:7">
      <c r="A6" s="74"/>
      <c r="B6" s="15" t="s">
        <v>25</v>
      </c>
      <c r="C6" s="5">
        <v>90</v>
      </c>
      <c r="D6" s="52">
        <v>12</v>
      </c>
      <c r="E6" s="53"/>
      <c r="F6" s="5">
        <f t="shared" si="0"/>
        <v>78</v>
      </c>
      <c r="G6" s="9">
        <f t="shared" si="1"/>
        <v>13.333333333333334</v>
      </c>
    </row>
    <row r="7" spans="1:7">
      <c r="A7" s="82" t="s">
        <v>4</v>
      </c>
      <c r="B7" s="83"/>
      <c r="C7" s="7">
        <f>SUM(C4:C6)</f>
        <v>548</v>
      </c>
      <c r="D7" s="84">
        <f>SUM(D4:E6)</f>
        <v>323</v>
      </c>
      <c r="E7" s="85"/>
      <c r="F7" s="7">
        <f t="shared" si="0"/>
        <v>225</v>
      </c>
      <c r="G7" s="17">
        <f t="shared" si="1"/>
        <v>58.941605839416056</v>
      </c>
    </row>
    <row r="8" spans="1:7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>
      <c r="A9" s="74"/>
      <c r="B9" s="15" t="s">
        <v>22</v>
      </c>
      <c r="C9" s="5">
        <v>100</v>
      </c>
      <c r="D9" s="52">
        <v>40</v>
      </c>
      <c r="E9" s="53"/>
      <c r="F9" s="5">
        <f t="shared" si="0"/>
        <v>60</v>
      </c>
      <c r="G9" s="9">
        <f t="shared" si="1"/>
        <v>40</v>
      </c>
    </row>
    <row r="10" spans="1:7">
      <c r="A10" s="83" t="s">
        <v>4</v>
      </c>
      <c r="B10" s="86"/>
      <c r="C10" s="7">
        <f>SUM(C8:C9)</f>
        <v>105</v>
      </c>
      <c r="D10" s="84">
        <f>SUM(D8:E9)</f>
        <v>42</v>
      </c>
      <c r="E10" s="85"/>
      <c r="F10" s="7">
        <f t="shared" si="0"/>
        <v>63</v>
      </c>
      <c r="G10" s="17">
        <f t="shared" si="1"/>
        <v>40</v>
      </c>
    </row>
    <row r="11" spans="1:7">
      <c r="A11" s="73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>
      <c r="A12" s="74"/>
      <c r="B12" s="15" t="s">
        <v>19</v>
      </c>
      <c r="C12" s="5">
        <v>15</v>
      </c>
      <c r="D12" s="52">
        <v>9</v>
      </c>
      <c r="E12" s="53"/>
      <c r="F12" s="5">
        <f t="shared" si="0"/>
        <v>6</v>
      </c>
      <c r="G12" s="9">
        <f t="shared" si="1"/>
        <v>60</v>
      </c>
    </row>
    <row r="13" spans="1:7" ht="15.75" thickBot="1">
      <c r="A13" s="54" t="s">
        <v>4</v>
      </c>
      <c r="B13" s="55"/>
      <c r="C13" s="14">
        <f>SUM(C11:C12)</f>
        <v>37</v>
      </c>
      <c r="D13" s="69">
        <f>SUM(D11:E12)</f>
        <v>20</v>
      </c>
      <c r="E13" s="70"/>
      <c r="F13" s="7">
        <f t="shared" si="0"/>
        <v>17</v>
      </c>
      <c r="G13" s="13">
        <f t="shared" si="1"/>
        <v>54.054054054054056</v>
      </c>
    </row>
    <row r="14" spans="1:7" ht="23.25" thickBot="1">
      <c r="A14" s="71" t="s">
        <v>18</v>
      </c>
      <c r="B14" s="72"/>
      <c r="C14" s="72"/>
      <c r="D14" s="35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5" t="s">
        <v>12</v>
      </c>
      <c r="B19" s="66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50" t="s">
        <v>11</v>
      </c>
      <c r="B20" s="51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54" t="s">
        <v>4</v>
      </c>
      <c r="B21" s="55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64" t="s">
        <v>10</v>
      </c>
      <c r="B22" s="64"/>
      <c r="C22" s="64"/>
      <c r="D22" s="64"/>
      <c r="E22" s="64"/>
      <c r="F22" s="64"/>
      <c r="G22" s="64"/>
      <c r="J22" s="25"/>
    </row>
    <row r="23" spans="1:10">
      <c r="A23" s="65" t="s">
        <v>9</v>
      </c>
      <c r="B23" s="66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>
      <c r="A24" s="50" t="s">
        <v>8</v>
      </c>
      <c r="B24" s="51"/>
      <c r="C24" s="10">
        <v>5</v>
      </c>
      <c r="D24" s="52">
        <v>3</v>
      </c>
      <c r="E24" s="53"/>
      <c r="F24" s="5">
        <f>C24-D24</f>
        <v>2</v>
      </c>
      <c r="G24" s="9">
        <f>((D24+E24)/C24)*100</f>
        <v>60</v>
      </c>
    </row>
    <row r="25" spans="1:10" ht="15.75" thickBot="1">
      <c r="A25" s="54" t="s">
        <v>4</v>
      </c>
      <c r="B25" s="55"/>
      <c r="C25" s="8">
        <f>SUM(C22:C24)</f>
        <v>12</v>
      </c>
      <c r="D25" s="56">
        <f>SUM(D23:E24)</f>
        <v>10</v>
      </c>
      <c r="E25" s="57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58" t="s">
        <v>3</v>
      </c>
      <c r="B26" s="58"/>
      <c r="C26" s="58"/>
      <c r="D26" s="58"/>
      <c r="E26" s="58"/>
      <c r="F26" s="58"/>
      <c r="G26" s="58"/>
      <c r="I26" s="3"/>
    </row>
    <row r="27" spans="1:10" ht="15.75">
      <c r="A27" s="59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>
      <c r="A28" s="63" t="s">
        <v>38</v>
      </c>
      <c r="B28" s="60"/>
      <c r="C28" s="4">
        <f>SUM(D7,D10,D13,D21,E21,D25)</f>
        <v>483</v>
      </c>
      <c r="D28" s="61"/>
      <c r="E28" s="61"/>
      <c r="F28" s="61"/>
      <c r="G28" s="62"/>
      <c r="I28" s="3"/>
    </row>
    <row r="29" spans="1:10" ht="16.5" thickBot="1">
      <c r="A29" s="63" t="s">
        <v>1</v>
      </c>
      <c r="B29" s="60"/>
      <c r="C29" s="4">
        <f>C27-C28</f>
        <v>307</v>
      </c>
      <c r="D29" s="61"/>
      <c r="E29" s="61"/>
      <c r="F29" s="61"/>
      <c r="G29" s="62"/>
      <c r="I29" s="3"/>
    </row>
    <row r="30" spans="1:10" ht="15.75" thickBot="1">
      <c r="A30" s="64" t="s">
        <v>7</v>
      </c>
      <c r="B30" s="64"/>
      <c r="C30" s="64"/>
      <c r="D30" s="64"/>
      <c r="E30" s="64"/>
      <c r="F30" s="64"/>
      <c r="G30" s="64"/>
    </row>
    <row r="31" spans="1:10" ht="15.75">
      <c r="A31" s="45" t="s">
        <v>6</v>
      </c>
      <c r="B31" s="45"/>
      <c r="C31" s="33">
        <v>4</v>
      </c>
      <c r="D31" s="26"/>
      <c r="E31" s="27"/>
      <c r="F31" s="28"/>
      <c r="G31" s="29"/>
    </row>
    <row r="32" spans="1:10" ht="15.75">
      <c r="A32" s="45" t="s">
        <v>5</v>
      </c>
      <c r="B32" s="45"/>
      <c r="C32" s="33">
        <v>25</v>
      </c>
      <c r="D32" s="30"/>
      <c r="E32" s="31"/>
      <c r="F32" s="32"/>
      <c r="G32" s="9"/>
    </row>
    <row r="33" spans="1:7" ht="15.75">
      <c r="A33" s="45" t="s">
        <v>40</v>
      </c>
      <c r="B33" s="45"/>
      <c r="C33" s="33">
        <v>16</v>
      </c>
      <c r="D33" s="30"/>
      <c r="E33" s="31"/>
      <c r="F33" s="32"/>
      <c r="G33" s="9"/>
    </row>
    <row r="34" spans="1:7" ht="15.75">
      <c r="A34" s="46" t="s">
        <v>41</v>
      </c>
      <c r="B34" s="46"/>
      <c r="C34" s="33">
        <v>4</v>
      </c>
      <c r="D34" s="30"/>
      <c r="E34" s="31"/>
      <c r="F34" s="32"/>
      <c r="G34" s="9"/>
    </row>
    <row r="35" spans="1:7" ht="12.75" customHeight="1">
      <c r="A35" s="47" t="s">
        <v>0</v>
      </c>
      <c r="B35" s="47"/>
      <c r="C35" s="47"/>
      <c r="D35" s="48"/>
      <c r="E35" s="48"/>
      <c r="F35" s="48"/>
      <c r="G35" s="48"/>
    </row>
    <row r="36" spans="1:7" ht="24.75" customHeight="1">
      <c r="A36" s="49" t="s">
        <v>44</v>
      </c>
      <c r="B36" s="49"/>
      <c r="C36" s="49"/>
      <c r="D36" s="49"/>
      <c r="E36" s="49"/>
      <c r="F36" s="49"/>
      <c r="G36" s="49"/>
    </row>
    <row r="37" spans="1:7">
      <c r="A37" s="43" t="s">
        <v>42</v>
      </c>
      <c r="B37" s="43"/>
      <c r="C37" s="43"/>
      <c r="D37" s="43"/>
      <c r="E37" s="43"/>
      <c r="F37" s="43"/>
      <c r="G37" s="43"/>
    </row>
    <row r="38" spans="1:7">
      <c r="A38" s="43" t="s">
        <v>43</v>
      </c>
      <c r="B38" s="43"/>
      <c r="C38" s="43"/>
      <c r="D38" s="43"/>
      <c r="E38" s="43"/>
      <c r="F38" s="43"/>
      <c r="G38" s="43"/>
    </row>
    <row r="39" spans="1:7">
      <c r="A39" s="44" t="s">
        <v>39</v>
      </c>
      <c r="B39" s="44"/>
      <c r="C39" s="44"/>
      <c r="D39" s="44"/>
      <c r="E39" s="44"/>
      <c r="F39" s="44"/>
      <c r="G39" s="44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A4" zoomScaleNormal="100" workbookViewId="0">
      <selection activeCell="E20" sqref="E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>
      <c r="A3" s="36" t="s">
        <v>30</v>
      </c>
      <c r="B3" s="20" t="s">
        <v>29</v>
      </c>
      <c r="C3" s="91"/>
      <c r="D3" s="92"/>
      <c r="E3" s="92"/>
      <c r="F3" s="91"/>
      <c r="G3" s="93"/>
    </row>
    <row r="4" spans="1:7">
      <c r="A4" s="77" t="s">
        <v>28</v>
      </c>
      <c r="B4" s="19" t="s">
        <v>27</v>
      </c>
      <c r="C4" s="5">
        <v>450</v>
      </c>
      <c r="D4" s="78">
        <v>308</v>
      </c>
      <c r="E4" s="79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77"/>
      <c r="B5" s="19" t="s">
        <v>26</v>
      </c>
      <c r="C5" s="5">
        <v>8</v>
      </c>
      <c r="D5" s="80">
        <v>3</v>
      </c>
      <c r="E5" s="81"/>
      <c r="F5" s="5">
        <f t="shared" si="0"/>
        <v>5</v>
      </c>
      <c r="G5" s="9">
        <f t="shared" si="1"/>
        <v>37.5</v>
      </c>
    </row>
    <row r="6" spans="1:7">
      <c r="A6" s="74"/>
      <c r="B6" s="15" t="s">
        <v>25</v>
      </c>
      <c r="C6" s="5">
        <v>90</v>
      </c>
      <c r="D6" s="52">
        <v>12</v>
      </c>
      <c r="E6" s="53"/>
      <c r="F6" s="5">
        <f t="shared" si="0"/>
        <v>78</v>
      </c>
      <c r="G6" s="9">
        <f t="shared" si="1"/>
        <v>13.333333333333334</v>
      </c>
    </row>
    <row r="7" spans="1:7">
      <c r="A7" s="82" t="s">
        <v>4</v>
      </c>
      <c r="B7" s="83"/>
      <c r="C7" s="7">
        <f>SUM(C4:C6)</f>
        <v>548</v>
      </c>
      <c r="D7" s="84">
        <f>SUM(D4:E6)</f>
        <v>323</v>
      </c>
      <c r="E7" s="85"/>
      <c r="F7" s="7">
        <f t="shared" si="0"/>
        <v>225</v>
      </c>
      <c r="G7" s="17">
        <f t="shared" si="1"/>
        <v>58.941605839416056</v>
      </c>
    </row>
    <row r="8" spans="1:7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>
      <c r="A9" s="74"/>
      <c r="B9" s="15" t="s">
        <v>22</v>
      </c>
      <c r="C9" s="5">
        <v>100</v>
      </c>
      <c r="D9" s="52">
        <v>40</v>
      </c>
      <c r="E9" s="53"/>
      <c r="F9" s="5">
        <f t="shared" si="0"/>
        <v>60</v>
      </c>
      <c r="G9" s="9">
        <f t="shared" si="1"/>
        <v>40</v>
      </c>
    </row>
    <row r="10" spans="1:7">
      <c r="A10" s="83" t="s">
        <v>4</v>
      </c>
      <c r="B10" s="86"/>
      <c r="C10" s="7">
        <f>SUM(C8:C9)</f>
        <v>105</v>
      </c>
      <c r="D10" s="84">
        <f>SUM(D8:E9)</f>
        <v>42</v>
      </c>
      <c r="E10" s="85"/>
      <c r="F10" s="7">
        <f t="shared" si="0"/>
        <v>63</v>
      </c>
      <c r="G10" s="17">
        <f t="shared" si="1"/>
        <v>40</v>
      </c>
    </row>
    <row r="11" spans="1:7">
      <c r="A11" s="73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>
      <c r="A12" s="74"/>
      <c r="B12" s="15" t="s">
        <v>19</v>
      </c>
      <c r="C12" s="5">
        <v>15</v>
      </c>
      <c r="D12" s="52">
        <v>9</v>
      </c>
      <c r="E12" s="53"/>
      <c r="F12" s="5">
        <f t="shared" si="0"/>
        <v>6</v>
      </c>
      <c r="G12" s="9">
        <f t="shared" si="1"/>
        <v>60</v>
      </c>
    </row>
    <row r="13" spans="1:7" ht="15.75" thickBot="1">
      <c r="A13" s="54" t="s">
        <v>4</v>
      </c>
      <c r="B13" s="55"/>
      <c r="C13" s="14">
        <f>SUM(C11:C12)</f>
        <v>37</v>
      </c>
      <c r="D13" s="69">
        <f>SUM(D11:E12)</f>
        <v>20</v>
      </c>
      <c r="E13" s="70"/>
      <c r="F13" s="7">
        <f t="shared" si="0"/>
        <v>17</v>
      </c>
      <c r="G13" s="13">
        <f t="shared" si="1"/>
        <v>54.054054054054056</v>
      </c>
    </row>
    <row r="14" spans="1:7" ht="23.25" thickBot="1">
      <c r="A14" s="71" t="s">
        <v>18</v>
      </c>
      <c r="B14" s="72"/>
      <c r="C14" s="72"/>
      <c r="D14" s="37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5" t="s">
        <v>12</v>
      </c>
      <c r="B19" s="66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>
      <c r="A20" s="50" t="s">
        <v>11</v>
      </c>
      <c r="B20" s="51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54" t="s">
        <v>4</v>
      </c>
      <c r="B21" s="55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64" t="s">
        <v>10</v>
      </c>
      <c r="B22" s="64"/>
      <c r="C22" s="64"/>
      <c r="D22" s="64"/>
      <c r="E22" s="64"/>
      <c r="F22" s="64"/>
      <c r="G22" s="64"/>
      <c r="J22" s="25"/>
    </row>
    <row r="23" spans="1:10">
      <c r="A23" s="65" t="s">
        <v>9</v>
      </c>
      <c r="B23" s="66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>
      <c r="A24" s="50" t="s">
        <v>8</v>
      </c>
      <c r="B24" s="51"/>
      <c r="C24" s="10">
        <v>5</v>
      </c>
      <c r="D24" s="52">
        <v>3</v>
      </c>
      <c r="E24" s="53"/>
      <c r="F24" s="5">
        <f>C24-D24</f>
        <v>2</v>
      </c>
      <c r="G24" s="9">
        <f>((D24+E24)/C24)*100</f>
        <v>60</v>
      </c>
    </row>
    <row r="25" spans="1:10" ht="15.75" thickBot="1">
      <c r="A25" s="54" t="s">
        <v>4</v>
      </c>
      <c r="B25" s="55"/>
      <c r="C25" s="8">
        <f>SUM(C22:C24)</f>
        <v>12</v>
      </c>
      <c r="D25" s="56">
        <f>SUM(D23:E24)</f>
        <v>10</v>
      </c>
      <c r="E25" s="57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58" t="s">
        <v>3</v>
      </c>
      <c r="B26" s="58"/>
      <c r="C26" s="58"/>
      <c r="D26" s="58"/>
      <c r="E26" s="58"/>
      <c r="F26" s="58"/>
      <c r="G26" s="58"/>
      <c r="I26" s="3"/>
    </row>
    <row r="27" spans="1:10" ht="15.75">
      <c r="A27" s="59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>
      <c r="A28" s="63" t="s">
        <v>38</v>
      </c>
      <c r="B28" s="60"/>
      <c r="C28" s="4">
        <f>SUM(D7,D10,D13,D21,E21,D25)</f>
        <v>483</v>
      </c>
      <c r="D28" s="61"/>
      <c r="E28" s="61"/>
      <c r="F28" s="61"/>
      <c r="G28" s="62"/>
      <c r="I28" s="3"/>
    </row>
    <row r="29" spans="1:10" ht="16.5" thickBot="1">
      <c r="A29" s="63" t="s">
        <v>1</v>
      </c>
      <c r="B29" s="60"/>
      <c r="C29" s="4">
        <f>C27-C28</f>
        <v>307</v>
      </c>
      <c r="D29" s="61"/>
      <c r="E29" s="61"/>
      <c r="F29" s="61"/>
      <c r="G29" s="62"/>
      <c r="I29" s="3"/>
    </row>
    <row r="30" spans="1:10" ht="15.75" thickBot="1">
      <c r="A30" s="64" t="s">
        <v>7</v>
      </c>
      <c r="B30" s="64"/>
      <c r="C30" s="64"/>
      <c r="D30" s="64"/>
      <c r="E30" s="64"/>
      <c r="F30" s="64"/>
      <c r="G30" s="64"/>
    </row>
    <row r="31" spans="1:10" ht="15.75">
      <c r="A31" s="45" t="s">
        <v>6</v>
      </c>
      <c r="B31" s="45"/>
      <c r="C31" s="33">
        <v>7</v>
      </c>
      <c r="D31" s="26"/>
      <c r="E31" s="27"/>
      <c r="F31" s="28"/>
      <c r="G31" s="29"/>
    </row>
    <row r="32" spans="1:10" ht="15.75">
      <c r="A32" s="45" t="s">
        <v>5</v>
      </c>
      <c r="B32" s="45"/>
      <c r="C32" s="33">
        <v>25</v>
      </c>
      <c r="D32" s="30"/>
      <c r="E32" s="31"/>
      <c r="F32" s="32"/>
      <c r="G32" s="9"/>
    </row>
    <row r="33" spans="1:7" ht="15.75">
      <c r="A33" s="45" t="s">
        <v>40</v>
      </c>
      <c r="B33" s="45"/>
      <c r="C33" s="33">
        <v>17</v>
      </c>
      <c r="D33" s="30"/>
      <c r="E33" s="31"/>
      <c r="F33" s="32"/>
      <c r="G33" s="9"/>
    </row>
    <row r="34" spans="1:7" ht="15.75">
      <c r="A34" s="46" t="s">
        <v>41</v>
      </c>
      <c r="B34" s="46"/>
      <c r="C34" s="33">
        <v>4</v>
      </c>
      <c r="D34" s="30"/>
      <c r="E34" s="31"/>
      <c r="F34" s="32"/>
      <c r="G34" s="9"/>
    </row>
    <row r="35" spans="1:7" ht="12.75" customHeight="1">
      <c r="A35" s="47" t="s">
        <v>0</v>
      </c>
      <c r="B35" s="47"/>
      <c r="C35" s="47"/>
      <c r="D35" s="48"/>
      <c r="E35" s="48"/>
      <c r="F35" s="48"/>
      <c r="G35" s="48"/>
    </row>
    <row r="36" spans="1:7" ht="24.75" customHeight="1">
      <c r="A36" s="49" t="s">
        <v>45</v>
      </c>
      <c r="B36" s="49"/>
      <c r="C36" s="49"/>
      <c r="D36" s="49"/>
      <c r="E36" s="49"/>
      <c r="F36" s="49"/>
      <c r="G36" s="49"/>
    </row>
    <row r="37" spans="1:7">
      <c r="A37" s="43" t="s">
        <v>42</v>
      </c>
      <c r="B37" s="43"/>
      <c r="C37" s="43"/>
      <c r="D37" s="43"/>
      <c r="E37" s="43"/>
      <c r="F37" s="43"/>
      <c r="G37" s="43"/>
    </row>
    <row r="38" spans="1:7">
      <c r="A38" s="43" t="s">
        <v>43</v>
      </c>
      <c r="B38" s="43"/>
      <c r="C38" s="43"/>
      <c r="D38" s="43"/>
      <c r="E38" s="43"/>
      <c r="F38" s="43"/>
      <c r="G38" s="43"/>
    </row>
    <row r="39" spans="1:7">
      <c r="A39" s="44" t="s">
        <v>39</v>
      </c>
      <c r="B39" s="44"/>
      <c r="C39" s="44"/>
      <c r="D39" s="44"/>
      <c r="E39" s="44"/>
      <c r="F39" s="44"/>
      <c r="G39" s="44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A19" workbookViewId="0">
      <selection activeCell="I35" sqref="I35"/>
    </sheetView>
  </sheetViews>
  <sheetFormatPr defaultRowHeight="15"/>
  <cols>
    <col min="1" max="1" width="7.42578125" bestFit="1" customWidth="1"/>
    <col min="2" max="2" width="41.28515625" customWidth="1"/>
    <col min="3" max="3" width="10.5703125" customWidth="1"/>
    <col min="4" max="4" width="9.7109375" bestFit="1" customWidth="1"/>
    <col min="5" max="5" width="6.28515625" bestFit="1" customWidth="1"/>
    <col min="6" max="6" width="9.42578125" customWidth="1"/>
    <col min="7" max="7" width="12.140625" customWidth="1"/>
  </cols>
  <sheetData>
    <row r="1" spans="1:7" ht="19.5" thickBot="1">
      <c r="A1" s="87" t="s">
        <v>36</v>
      </c>
      <c r="B1" s="87"/>
      <c r="C1" s="87"/>
      <c r="D1" s="87"/>
      <c r="E1" s="87"/>
      <c r="F1" s="87"/>
      <c r="G1" s="87"/>
    </row>
    <row r="2" spans="1:7" ht="15.75" thickBot="1">
      <c r="A2" s="97" t="s">
        <v>35</v>
      </c>
      <c r="B2" s="98"/>
      <c r="C2" s="99" t="s">
        <v>46</v>
      </c>
      <c r="D2" s="99" t="s">
        <v>47</v>
      </c>
      <c r="E2" s="99"/>
      <c r="F2" s="100" t="s">
        <v>48</v>
      </c>
      <c r="G2" s="102" t="s">
        <v>49</v>
      </c>
    </row>
    <row r="3" spans="1:7" ht="15.75" thickBot="1">
      <c r="A3" s="42" t="s">
        <v>30</v>
      </c>
      <c r="B3" s="40" t="s">
        <v>29</v>
      </c>
      <c r="C3" s="99"/>
      <c r="D3" s="99"/>
      <c r="E3" s="99"/>
      <c r="F3" s="101"/>
      <c r="G3" s="102"/>
    </row>
    <row r="4" spans="1:7">
      <c r="A4" s="77" t="s">
        <v>28</v>
      </c>
      <c r="B4" s="19" t="s">
        <v>27</v>
      </c>
      <c r="C4" s="5">
        <v>450</v>
      </c>
      <c r="D4" s="78">
        <v>302</v>
      </c>
      <c r="E4" s="79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77"/>
      <c r="B5" s="19" t="s">
        <v>26</v>
      </c>
      <c r="C5" s="5">
        <v>8</v>
      </c>
      <c r="D5" s="80">
        <v>3</v>
      </c>
      <c r="E5" s="81"/>
      <c r="F5" s="5">
        <f t="shared" si="0"/>
        <v>5</v>
      </c>
      <c r="G5" s="9">
        <f t="shared" si="1"/>
        <v>37.5</v>
      </c>
    </row>
    <row r="6" spans="1:7">
      <c r="A6" s="74"/>
      <c r="B6" s="15" t="s">
        <v>25</v>
      </c>
      <c r="C6" s="5">
        <v>90</v>
      </c>
      <c r="D6" s="52">
        <v>11</v>
      </c>
      <c r="E6" s="53"/>
      <c r="F6" s="5">
        <f t="shared" si="0"/>
        <v>79</v>
      </c>
      <c r="G6" s="9">
        <f t="shared" si="1"/>
        <v>12.222222222222221</v>
      </c>
    </row>
    <row r="7" spans="1:7">
      <c r="A7" s="82" t="s">
        <v>4</v>
      </c>
      <c r="B7" s="83"/>
      <c r="C7" s="7">
        <f>SUM(C4:C6)</f>
        <v>548</v>
      </c>
      <c r="D7" s="84">
        <f>SUM(D4:E6)</f>
        <v>316</v>
      </c>
      <c r="E7" s="85"/>
      <c r="F7" s="7">
        <f t="shared" si="0"/>
        <v>232</v>
      </c>
      <c r="G7" s="17">
        <f t="shared" si="1"/>
        <v>57.664233576642332</v>
      </c>
    </row>
    <row r="8" spans="1:7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>
      <c r="A9" s="74"/>
      <c r="B9" s="15" t="s">
        <v>22</v>
      </c>
      <c r="C9" s="5">
        <v>100</v>
      </c>
      <c r="D9" s="52">
        <v>39</v>
      </c>
      <c r="E9" s="53"/>
      <c r="F9" s="5">
        <f t="shared" si="0"/>
        <v>61</v>
      </c>
      <c r="G9" s="9">
        <f t="shared" si="1"/>
        <v>39</v>
      </c>
    </row>
    <row r="10" spans="1:7">
      <c r="A10" s="83" t="s">
        <v>4</v>
      </c>
      <c r="B10" s="86"/>
      <c r="C10" s="7">
        <f>SUM(C8:C9)</f>
        <v>105</v>
      </c>
      <c r="D10" s="84">
        <f>SUM(D8:E9)</f>
        <v>41</v>
      </c>
      <c r="E10" s="85"/>
      <c r="F10" s="7">
        <f t="shared" si="0"/>
        <v>64</v>
      </c>
      <c r="G10" s="17">
        <f t="shared" si="1"/>
        <v>39.047619047619051</v>
      </c>
    </row>
    <row r="11" spans="1:7">
      <c r="A11" s="73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>
      <c r="A12" s="74"/>
      <c r="B12" s="15" t="s">
        <v>19</v>
      </c>
      <c r="C12" s="5">
        <v>15</v>
      </c>
      <c r="D12" s="52">
        <v>9</v>
      </c>
      <c r="E12" s="53"/>
      <c r="F12" s="5">
        <f t="shared" si="0"/>
        <v>6</v>
      </c>
      <c r="G12" s="9">
        <f t="shared" si="1"/>
        <v>60</v>
      </c>
    </row>
    <row r="13" spans="1:7" ht="15.75" thickBot="1">
      <c r="A13" s="54" t="s">
        <v>4</v>
      </c>
      <c r="B13" s="55"/>
      <c r="C13" s="14">
        <f>SUM(C11:C12)</f>
        <v>37</v>
      </c>
      <c r="D13" s="69">
        <f>SUM(D11:E12)</f>
        <v>20</v>
      </c>
      <c r="E13" s="70"/>
      <c r="F13" s="7">
        <f t="shared" si="0"/>
        <v>17</v>
      </c>
      <c r="G13" s="13">
        <f t="shared" si="1"/>
        <v>54.054054054054056</v>
      </c>
    </row>
    <row r="14" spans="1:7" ht="23.25" thickBot="1">
      <c r="A14" s="95" t="s">
        <v>18</v>
      </c>
      <c r="B14" s="96"/>
      <c r="C14" s="96"/>
      <c r="D14" s="41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65" t="s">
        <v>13</v>
      </c>
      <c r="B18" s="66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65" t="s">
        <v>12</v>
      </c>
      <c r="B19" s="66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>
      <c r="A20" s="50" t="s">
        <v>11</v>
      </c>
      <c r="B20" s="51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7" ht="15.75" thickBot="1">
      <c r="A21" s="54" t="s">
        <v>4</v>
      </c>
      <c r="B21" s="55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</row>
    <row r="22" spans="1:7" ht="15.75" thickBot="1">
      <c r="A22" s="94" t="s">
        <v>10</v>
      </c>
      <c r="B22" s="94"/>
      <c r="C22" s="94"/>
      <c r="D22" s="94"/>
      <c r="E22" s="94"/>
      <c r="F22" s="94"/>
      <c r="G22" s="94"/>
    </row>
    <row r="23" spans="1:7">
      <c r="A23" s="65" t="s">
        <v>9</v>
      </c>
      <c r="B23" s="66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7">
      <c r="A24" s="50" t="s">
        <v>8</v>
      </c>
      <c r="B24" s="51"/>
      <c r="C24" s="10">
        <v>5</v>
      </c>
      <c r="D24" s="52">
        <v>3</v>
      </c>
      <c r="E24" s="53"/>
      <c r="F24" s="5">
        <f>C24-D24</f>
        <v>2</v>
      </c>
      <c r="G24" s="9">
        <f>((D24+E24)/C24)*100</f>
        <v>60</v>
      </c>
    </row>
    <row r="25" spans="1:7" ht="15.75" thickBot="1">
      <c r="A25" s="54" t="s">
        <v>4</v>
      </c>
      <c r="B25" s="55"/>
      <c r="C25" s="8">
        <f>SUM(C22:C24)</f>
        <v>12</v>
      </c>
      <c r="D25" s="56">
        <f>SUM(D23:E24)</f>
        <v>10</v>
      </c>
      <c r="E25" s="57"/>
      <c r="F25" s="7">
        <f>C25-D25</f>
        <v>2</v>
      </c>
      <c r="G25" s="6">
        <f>(D25/C25)*100</f>
        <v>83.333333333333343</v>
      </c>
    </row>
    <row r="26" spans="1:7" ht="19.5" thickBot="1">
      <c r="A26" s="58" t="s">
        <v>3</v>
      </c>
      <c r="B26" s="58"/>
      <c r="C26" s="58"/>
      <c r="D26" s="58"/>
      <c r="E26" s="58"/>
      <c r="F26" s="58"/>
      <c r="G26" s="58"/>
    </row>
    <row r="27" spans="1:7" ht="15.75">
      <c r="A27" s="59" t="s">
        <v>2</v>
      </c>
      <c r="B27" s="60"/>
      <c r="C27" s="4">
        <f>SUM(C25,C21,C13,C10,C7)</f>
        <v>790</v>
      </c>
      <c r="D27" s="61"/>
      <c r="E27" s="61"/>
      <c r="F27" s="61"/>
      <c r="G27" s="62"/>
    </row>
    <row r="28" spans="1:7" ht="15.75">
      <c r="A28" s="63" t="s">
        <v>38</v>
      </c>
      <c r="B28" s="60"/>
      <c r="C28" s="4">
        <f>SUM(D7,D10,D13,D21,E21,D25)</f>
        <v>475</v>
      </c>
      <c r="D28" s="61"/>
      <c r="E28" s="61"/>
      <c r="F28" s="61"/>
      <c r="G28" s="62"/>
    </row>
    <row r="29" spans="1:7" ht="16.5" thickBot="1">
      <c r="A29" s="63" t="s">
        <v>1</v>
      </c>
      <c r="B29" s="60"/>
      <c r="C29" s="4">
        <f>C27-C28</f>
        <v>315</v>
      </c>
      <c r="D29" s="61"/>
      <c r="E29" s="61"/>
      <c r="F29" s="61"/>
      <c r="G29" s="62"/>
    </row>
    <row r="30" spans="1:7" ht="15.75" thickBot="1">
      <c r="A30" s="94" t="s">
        <v>7</v>
      </c>
      <c r="B30" s="94"/>
      <c r="C30" s="94"/>
      <c r="D30" s="94"/>
      <c r="E30" s="94"/>
      <c r="F30" s="94"/>
      <c r="G30" s="94"/>
    </row>
    <row r="31" spans="1:7" ht="15.75">
      <c r="A31" s="45" t="s">
        <v>6</v>
      </c>
      <c r="B31" s="45"/>
      <c r="C31" s="33">
        <v>5</v>
      </c>
      <c r="D31" s="26"/>
      <c r="E31" s="27"/>
      <c r="F31" s="28"/>
      <c r="G31" s="29"/>
    </row>
    <row r="32" spans="1:7" ht="15.75">
      <c r="A32" s="45" t="s">
        <v>5</v>
      </c>
      <c r="B32" s="45"/>
      <c r="C32" s="33">
        <v>29</v>
      </c>
      <c r="D32" s="30"/>
      <c r="E32" s="31"/>
      <c r="F32" s="32"/>
      <c r="G32" s="9"/>
    </row>
    <row r="33" spans="1:7" ht="15.75">
      <c r="A33" s="45" t="s">
        <v>40</v>
      </c>
      <c r="B33" s="45"/>
      <c r="C33" s="33">
        <v>17</v>
      </c>
      <c r="D33" s="30"/>
      <c r="E33" s="31"/>
      <c r="F33" s="32"/>
      <c r="G33" s="9"/>
    </row>
    <row r="34" spans="1:7" ht="15.75">
      <c r="A34" s="46" t="s">
        <v>41</v>
      </c>
      <c r="B34" s="46"/>
      <c r="C34" s="33">
        <v>3</v>
      </c>
      <c r="D34" s="30"/>
      <c r="E34" s="31"/>
      <c r="F34" s="32"/>
      <c r="G34" s="9"/>
    </row>
    <row r="35" spans="1:7">
      <c r="A35" s="47" t="s">
        <v>0</v>
      </c>
      <c r="B35" s="47"/>
      <c r="C35" s="47"/>
      <c r="D35" s="48"/>
      <c r="E35" s="48"/>
      <c r="F35" s="48"/>
      <c r="G35" s="48"/>
    </row>
    <row r="36" spans="1:7">
      <c r="A36" s="49" t="s">
        <v>50</v>
      </c>
      <c r="B36" s="49"/>
      <c r="C36" s="49"/>
      <c r="D36" s="49"/>
      <c r="E36" s="49"/>
      <c r="F36" s="49"/>
      <c r="G36" s="49"/>
    </row>
    <row r="37" spans="1:7">
      <c r="A37" s="43" t="s">
        <v>42</v>
      </c>
      <c r="B37" s="43"/>
      <c r="C37" s="43"/>
      <c r="D37" s="43"/>
      <c r="E37" s="43"/>
      <c r="F37" s="43"/>
      <c r="G37" s="43"/>
    </row>
    <row r="38" spans="1:7">
      <c r="A38" s="43" t="s">
        <v>43</v>
      </c>
      <c r="B38" s="43"/>
      <c r="C38" s="43"/>
      <c r="D38" s="43"/>
      <c r="E38" s="43"/>
      <c r="F38" s="43"/>
      <c r="G38" s="43"/>
    </row>
    <row r="39" spans="1:7">
      <c r="A39" s="44" t="s">
        <v>39</v>
      </c>
      <c r="B39" s="44"/>
      <c r="C39" s="44"/>
      <c r="D39" s="44"/>
      <c r="E39" s="44"/>
      <c r="F39" s="44"/>
      <c r="G39" s="44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RowColHeaders="0" tabSelected="1" workbookViewId="0">
      <selection activeCell="C9" sqref="C9"/>
    </sheetView>
  </sheetViews>
  <sheetFormatPr defaultColWidth="17.85546875" defaultRowHeight="15"/>
  <cols>
    <col min="2" max="2" width="32.42578125" bestFit="1" customWidth="1"/>
    <col min="3" max="3" width="9.85546875" customWidth="1"/>
    <col min="4" max="4" width="9.7109375" bestFit="1" customWidth="1"/>
    <col min="5" max="5" width="6.28515625" bestFit="1" customWidth="1"/>
    <col min="6" max="6" width="6.140625" bestFit="1" customWidth="1"/>
    <col min="7" max="7" width="10.5703125" customWidth="1"/>
  </cols>
  <sheetData>
    <row r="1" spans="1:7" ht="19.5" thickBot="1">
      <c r="A1" s="87" t="s">
        <v>36</v>
      </c>
      <c r="B1" s="87"/>
      <c r="C1" s="87"/>
      <c r="D1" s="87"/>
      <c r="E1" s="87"/>
      <c r="F1" s="87"/>
      <c r="G1" s="87"/>
    </row>
    <row r="2" spans="1:7" ht="15.75" customHeight="1" thickBot="1">
      <c r="A2" s="97" t="s">
        <v>35</v>
      </c>
      <c r="B2" s="98"/>
      <c r="C2" s="99" t="s">
        <v>46</v>
      </c>
      <c r="D2" s="99" t="s">
        <v>47</v>
      </c>
      <c r="E2" s="99"/>
      <c r="F2" s="100" t="s">
        <v>48</v>
      </c>
      <c r="G2" s="102" t="s">
        <v>49</v>
      </c>
    </row>
    <row r="3" spans="1:7" ht="15.75" thickBot="1">
      <c r="A3" s="39" t="s">
        <v>30</v>
      </c>
      <c r="B3" s="40" t="s">
        <v>29</v>
      </c>
      <c r="C3" s="99"/>
      <c r="D3" s="99"/>
      <c r="E3" s="99"/>
      <c r="F3" s="101"/>
      <c r="G3" s="102"/>
    </row>
    <row r="4" spans="1:7">
      <c r="A4" s="77" t="s">
        <v>28</v>
      </c>
      <c r="B4" s="19" t="s">
        <v>27</v>
      </c>
      <c r="C4" s="5">
        <v>450</v>
      </c>
      <c r="D4" s="78">
        <v>302</v>
      </c>
      <c r="E4" s="79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77"/>
      <c r="B5" s="19" t="s">
        <v>26</v>
      </c>
      <c r="C5" s="5">
        <v>8</v>
      </c>
      <c r="D5" s="80">
        <v>3</v>
      </c>
      <c r="E5" s="81"/>
      <c r="F5" s="5">
        <f t="shared" si="0"/>
        <v>5</v>
      </c>
      <c r="G5" s="9">
        <f t="shared" si="1"/>
        <v>37.5</v>
      </c>
    </row>
    <row r="6" spans="1:7">
      <c r="A6" s="74"/>
      <c r="B6" s="15" t="s">
        <v>25</v>
      </c>
      <c r="C6" s="5">
        <v>90</v>
      </c>
      <c r="D6" s="52">
        <v>11</v>
      </c>
      <c r="E6" s="53"/>
      <c r="F6" s="5">
        <f t="shared" si="0"/>
        <v>79</v>
      </c>
      <c r="G6" s="9">
        <f t="shared" si="1"/>
        <v>12.222222222222221</v>
      </c>
    </row>
    <row r="7" spans="1:7">
      <c r="A7" s="82" t="s">
        <v>4</v>
      </c>
      <c r="B7" s="83"/>
      <c r="C7" s="7">
        <f>SUM(C4:C6)</f>
        <v>548</v>
      </c>
      <c r="D7" s="84">
        <f>SUM(D4:E6)</f>
        <v>316</v>
      </c>
      <c r="E7" s="85"/>
      <c r="F7" s="7">
        <f t="shared" si="0"/>
        <v>232</v>
      </c>
      <c r="G7" s="17">
        <f t="shared" si="1"/>
        <v>57.664233576642332</v>
      </c>
    </row>
    <row r="8" spans="1:7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>
      <c r="A9" s="74"/>
      <c r="B9" s="15" t="s">
        <v>22</v>
      </c>
      <c r="C9" s="5">
        <v>100</v>
      </c>
      <c r="D9" s="52">
        <v>39</v>
      </c>
      <c r="E9" s="53"/>
      <c r="F9" s="5">
        <f t="shared" si="0"/>
        <v>61</v>
      </c>
      <c r="G9" s="9">
        <f t="shared" si="1"/>
        <v>39</v>
      </c>
    </row>
    <row r="10" spans="1:7">
      <c r="A10" s="83" t="s">
        <v>4</v>
      </c>
      <c r="B10" s="86"/>
      <c r="C10" s="7">
        <f>SUM(C8:C9)</f>
        <v>105</v>
      </c>
      <c r="D10" s="84">
        <f>SUM(D8:E9)</f>
        <v>41</v>
      </c>
      <c r="E10" s="85"/>
      <c r="F10" s="7">
        <f t="shared" si="0"/>
        <v>64</v>
      </c>
      <c r="G10" s="17">
        <f t="shared" si="1"/>
        <v>39.047619047619051</v>
      </c>
    </row>
    <row r="11" spans="1:7">
      <c r="A11" s="73" t="s">
        <v>21</v>
      </c>
      <c r="B11" s="16" t="s">
        <v>20</v>
      </c>
      <c r="C11" s="5">
        <v>32</v>
      </c>
      <c r="D11" s="75">
        <v>11</v>
      </c>
      <c r="E11" s="76"/>
      <c r="F11" s="5">
        <f t="shared" si="0"/>
        <v>21</v>
      </c>
      <c r="G11" s="9">
        <f t="shared" si="1"/>
        <v>34.375</v>
      </c>
    </row>
    <row r="12" spans="1:7">
      <c r="A12" s="74"/>
      <c r="B12" s="15" t="s">
        <v>19</v>
      </c>
      <c r="C12" s="5">
        <v>9</v>
      </c>
      <c r="D12" s="52">
        <v>9</v>
      </c>
      <c r="E12" s="53"/>
      <c r="F12" s="5">
        <v>0</v>
      </c>
      <c r="G12" s="9">
        <f t="shared" si="1"/>
        <v>100</v>
      </c>
    </row>
    <row r="13" spans="1:7" ht="15.75" thickBot="1">
      <c r="A13" s="54" t="s">
        <v>4</v>
      </c>
      <c r="B13" s="55"/>
      <c r="C13" s="14">
        <f>SUM(C11:C12)</f>
        <v>41</v>
      </c>
      <c r="D13" s="69">
        <f>SUM(D11:E12)</f>
        <v>20</v>
      </c>
      <c r="E13" s="70"/>
      <c r="F13" s="14">
        <f t="shared" si="0"/>
        <v>21</v>
      </c>
      <c r="G13" s="13">
        <f t="shared" si="1"/>
        <v>48.780487804878049</v>
      </c>
    </row>
    <row r="14" spans="1:7" ht="23.25" thickBot="1">
      <c r="A14" s="95" t="s">
        <v>18</v>
      </c>
      <c r="B14" s="96"/>
      <c r="C14" s="96"/>
      <c r="D14" s="38" t="s">
        <v>17</v>
      </c>
      <c r="E14" s="103" t="s">
        <v>16</v>
      </c>
      <c r="F14" s="104" t="s">
        <v>52</v>
      </c>
      <c r="G14" s="23"/>
    </row>
    <row r="15" spans="1:7">
      <c r="A15" s="65" t="s">
        <v>37</v>
      </c>
      <c r="B15" s="66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65" t="s">
        <v>13</v>
      </c>
      <c r="B18" s="66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65" t="s">
        <v>12</v>
      </c>
      <c r="B19" s="66"/>
      <c r="C19" s="5">
        <v>12</v>
      </c>
      <c r="D19" s="5">
        <v>10</v>
      </c>
      <c r="E19" s="5">
        <v>1</v>
      </c>
      <c r="F19" s="5">
        <f t="shared" si="2"/>
        <v>1</v>
      </c>
      <c r="G19" s="9">
        <f t="shared" si="3"/>
        <v>91.666666666666657</v>
      </c>
    </row>
    <row r="20" spans="1:7">
      <c r="A20" s="50" t="s">
        <v>11</v>
      </c>
      <c r="B20" s="51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54" t="s">
        <v>4</v>
      </c>
      <c r="B21" s="55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94" t="s">
        <v>10</v>
      </c>
      <c r="B22" s="94"/>
      <c r="C22" s="94"/>
      <c r="D22" s="94"/>
      <c r="E22" s="94"/>
      <c r="F22" s="94"/>
      <c r="G22" s="94"/>
    </row>
    <row r="23" spans="1:7">
      <c r="A23" s="65" t="s">
        <v>9</v>
      </c>
      <c r="B23" s="66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7">
      <c r="A24" s="50" t="s">
        <v>8</v>
      </c>
      <c r="B24" s="51"/>
      <c r="C24" s="10">
        <v>5</v>
      </c>
      <c r="D24" s="52">
        <v>3</v>
      </c>
      <c r="E24" s="53"/>
      <c r="F24" s="5">
        <f>C24-D24</f>
        <v>2</v>
      </c>
      <c r="G24" s="9">
        <f>((D24+E24)/C24)*100</f>
        <v>60</v>
      </c>
    </row>
    <row r="25" spans="1:7" ht="15.75" thickBot="1">
      <c r="A25" s="54" t="s">
        <v>4</v>
      </c>
      <c r="B25" s="55"/>
      <c r="C25" s="8">
        <f>SUM(C22:C24)</f>
        <v>12</v>
      </c>
      <c r="D25" s="56">
        <f>SUM(D23:E24)</f>
        <v>10</v>
      </c>
      <c r="E25" s="57"/>
      <c r="F25" s="7">
        <f>C25-D25</f>
        <v>2</v>
      </c>
      <c r="G25" s="6">
        <f>(D25/C25)*100</f>
        <v>83.333333333333343</v>
      </c>
    </row>
    <row r="26" spans="1:7" ht="19.5" thickBot="1">
      <c r="A26" s="58" t="s">
        <v>3</v>
      </c>
      <c r="B26" s="58"/>
      <c r="C26" s="58"/>
      <c r="D26" s="58"/>
      <c r="E26" s="58"/>
      <c r="F26" s="58"/>
      <c r="G26" s="58"/>
    </row>
    <row r="27" spans="1:7" ht="15.75">
      <c r="A27" s="59" t="s">
        <v>2</v>
      </c>
      <c r="B27" s="60"/>
      <c r="C27" s="4">
        <f>SUM(C25,C21,C13,C10,C7)</f>
        <v>794</v>
      </c>
      <c r="D27" s="61"/>
      <c r="E27" s="61"/>
      <c r="F27" s="61"/>
      <c r="G27" s="62"/>
    </row>
    <row r="28" spans="1:7" ht="15.75">
      <c r="A28" s="63" t="s">
        <v>38</v>
      </c>
      <c r="B28" s="60"/>
      <c r="C28" s="4">
        <f>SUM(D7,D10,D13,D21,E21,D25)</f>
        <v>473</v>
      </c>
      <c r="D28" s="61"/>
      <c r="E28" s="61"/>
      <c r="F28" s="61"/>
      <c r="G28" s="62"/>
    </row>
    <row r="29" spans="1:7" ht="16.5" thickBot="1">
      <c r="A29" s="63" t="s">
        <v>1</v>
      </c>
      <c r="B29" s="60"/>
      <c r="C29" s="4">
        <f>C27-C28</f>
        <v>321</v>
      </c>
      <c r="D29" s="61"/>
      <c r="E29" s="61"/>
      <c r="F29" s="61"/>
      <c r="G29" s="62"/>
    </row>
    <row r="30" spans="1:7" ht="15.75" thickBot="1">
      <c r="A30" s="94" t="s">
        <v>7</v>
      </c>
      <c r="B30" s="94"/>
      <c r="C30" s="94"/>
      <c r="D30" s="94"/>
      <c r="E30" s="94"/>
      <c r="F30" s="94"/>
      <c r="G30" s="94"/>
    </row>
    <row r="31" spans="1:7" ht="15.75">
      <c r="A31" s="45" t="s">
        <v>6</v>
      </c>
      <c r="B31" s="45"/>
      <c r="C31" s="33">
        <v>5</v>
      </c>
      <c r="D31" s="26"/>
      <c r="E31" s="27"/>
      <c r="F31" s="28"/>
      <c r="G31" s="29"/>
    </row>
    <row r="32" spans="1:7" ht="15.75">
      <c r="A32" s="45" t="s">
        <v>5</v>
      </c>
      <c r="B32" s="45"/>
      <c r="C32" s="33">
        <v>26</v>
      </c>
      <c r="D32" s="30"/>
      <c r="E32" s="31"/>
      <c r="F32" s="32"/>
      <c r="G32" s="9"/>
    </row>
    <row r="33" spans="1:7" ht="15.75">
      <c r="A33" s="45" t="s">
        <v>40</v>
      </c>
      <c r="B33" s="45"/>
      <c r="C33" s="33">
        <v>16</v>
      </c>
      <c r="D33" s="30"/>
      <c r="E33" s="31"/>
      <c r="F33" s="32"/>
      <c r="G33" s="9"/>
    </row>
    <row r="34" spans="1:7" ht="15.75">
      <c r="A34" s="46" t="s">
        <v>41</v>
      </c>
      <c r="B34" s="46"/>
      <c r="C34" s="33">
        <v>3</v>
      </c>
      <c r="D34" s="30"/>
      <c r="E34" s="31"/>
      <c r="F34" s="32"/>
      <c r="G34" s="9"/>
    </row>
    <row r="35" spans="1:7">
      <c r="A35" s="47" t="s">
        <v>0</v>
      </c>
      <c r="B35" s="47"/>
      <c r="C35" s="47"/>
      <c r="D35" s="48"/>
      <c r="E35" s="48"/>
      <c r="F35" s="48"/>
      <c r="G35" s="48"/>
    </row>
    <row r="36" spans="1:7" ht="25.5" customHeight="1">
      <c r="A36" s="49" t="s">
        <v>51</v>
      </c>
      <c r="B36" s="49"/>
      <c r="C36" s="49"/>
      <c r="D36" s="49"/>
      <c r="E36" s="49"/>
      <c r="F36" s="49"/>
      <c r="G36" s="49"/>
    </row>
    <row r="37" spans="1:7">
      <c r="A37" s="43" t="s">
        <v>42</v>
      </c>
      <c r="B37" s="43"/>
      <c r="C37" s="43"/>
      <c r="D37" s="43"/>
      <c r="E37" s="43"/>
      <c r="F37" s="43"/>
      <c r="G37" s="43"/>
    </row>
    <row r="38" spans="1:7">
      <c r="A38" s="43" t="s">
        <v>43</v>
      </c>
      <c r="B38" s="43"/>
      <c r="C38" s="43"/>
      <c r="D38" s="43"/>
      <c r="E38" s="43"/>
      <c r="F38" s="43"/>
      <c r="G38" s="43"/>
    </row>
    <row r="39" spans="1:7">
      <c r="A39" s="44" t="s">
        <v>39</v>
      </c>
      <c r="B39" s="44"/>
      <c r="C39" s="44"/>
      <c r="D39" s="44"/>
      <c r="E39" s="44"/>
      <c r="F39" s="44"/>
      <c r="G39" s="4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ABRIL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2019-04-12T18:54:05Z</cp:lastPrinted>
  <dcterms:created xsi:type="dcterms:W3CDTF">2013-04-15T20:13:49Z</dcterms:created>
  <dcterms:modified xsi:type="dcterms:W3CDTF">2019-05-16T17:01:30Z</dcterms:modified>
</cp:coreProperties>
</file>