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OM\RELATÓRIO ATIVIDADES\2019\RA5 TABELAS MAI\"/>
    </mc:Choice>
  </mc:AlternateContent>
  <xr:revisionPtr revIDLastSave="0" documentId="13_ncr:1_{F7581BA3-2C45-4C62-9F7C-FA19D70999E8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</sheets>
  <externalReferences>
    <externalReference r:id="rId6"/>
    <externalReference r:id="rId7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3" l="1"/>
  <c r="D25" i="3"/>
  <c r="C25" i="3"/>
  <c r="F25" i="3" s="1"/>
  <c r="G24" i="3"/>
  <c r="F24" i="3"/>
  <c r="G23" i="3"/>
  <c r="F23" i="3"/>
  <c r="E21" i="3"/>
  <c r="D21" i="3"/>
  <c r="C21" i="3"/>
  <c r="F21" i="3" s="1"/>
  <c r="G20" i="3"/>
  <c r="F20" i="3"/>
  <c r="G19" i="3"/>
  <c r="F19" i="3"/>
  <c r="G18" i="3"/>
  <c r="F18" i="3"/>
  <c r="G17" i="3"/>
  <c r="F17" i="3"/>
  <c r="G16" i="3"/>
  <c r="F16" i="3"/>
  <c r="G15" i="3"/>
  <c r="F15" i="3"/>
  <c r="D13" i="3"/>
  <c r="G13" i="3" s="1"/>
  <c r="C13" i="3"/>
  <c r="F13" i="3" s="1"/>
  <c r="G12" i="3"/>
  <c r="G11" i="3"/>
  <c r="F11" i="3"/>
  <c r="G10" i="3"/>
  <c r="D10" i="3"/>
  <c r="C10" i="3"/>
  <c r="F10" i="3" s="1"/>
  <c r="G9" i="3"/>
  <c r="F9" i="3"/>
  <c r="G8" i="3"/>
  <c r="F8" i="3"/>
  <c r="G7" i="3"/>
  <c r="D7" i="3"/>
  <c r="C28" i="3" s="1"/>
  <c r="C7" i="3"/>
  <c r="F7" i="3" s="1"/>
  <c r="G6" i="3"/>
  <c r="F6" i="3"/>
  <c r="G5" i="3"/>
  <c r="F5" i="3"/>
  <c r="G4" i="3"/>
  <c r="F4" i="3"/>
  <c r="C27" i="3" l="1"/>
  <c r="C29" i="3" s="1"/>
  <c r="G21" i="3"/>
  <c r="D25" i="2" l="1"/>
  <c r="C25" i="2"/>
  <c r="F25" i="2" s="1"/>
  <c r="G24" i="2"/>
  <c r="F24" i="2"/>
  <c r="G23" i="2"/>
  <c r="F23" i="2"/>
  <c r="E21" i="2"/>
  <c r="D21" i="2"/>
  <c r="C21" i="2"/>
  <c r="F21" i="2" s="1"/>
  <c r="G20" i="2"/>
  <c r="F20" i="2"/>
  <c r="G19" i="2"/>
  <c r="F19" i="2"/>
  <c r="G18" i="2"/>
  <c r="F18" i="2"/>
  <c r="G17" i="2"/>
  <c r="F17" i="2"/>
  <c r="G16" i="2"/>
  <c r="F16" i="2"/>
  <c r="G15" i="2"/>
  <c r="F15" i="2"/>
  <c r="D13" i="2"/>
  <c r="F13" i="2" s="1"/>
  <c r="C13" i="2"/>
  <c r="G12" i="2"/>
  <c r="F12" i="2"/>
  <c r="G11" i="2"/>
  <c r="F11" i="2"/>
  <c r="D10" i="2"/>
  <c r="C10" i="2"/>
  <c r="F10" i="2" s="1"/>
  <c r="G9" i="2"/>
  <c r="F9" i="2"/>
  <c r="G8" i="2"/>
  <c r="F8" i="2"/>
  <c r="D7" i="2"/>
  <c r="C7" i="2"/>
  <c r="F7" i="2" s="1"/>
  <c r="G6" i="2"/>
  <c r="F6" i="2"/>
  <c r="G5" i="2"/>
  <c r="F5" i="2"/>
  <c r="G4" i="2"/>
  <c r="F4" i="2"/>
  <c r="E21" i="1"/>
  <c r="F19" i="1"/>
  <c r="F20" i="1"/>
  <c r="D25" i="1"/>
  <c r="C25" i="1"/>
  <c r="G24" i="1"/>
  <c r="F24" i="1"/>
  <c r="G23" i="1"/>
  <c r="F23" i="1"/>
  <c r="D21" i="1"/>
  <c r="C21" i="1"/>
  <c r="G20" i="1"/>
  <c r="G19" i="1"/>
  <c r="G18" i="1"/>
  <c r="F18" i="1"/>
  <c r="G17" i="1"/>
  <c r="F17" i="1"/>
  <c r="G16" i="1"/>
  <c r="F16" i="1"/>
  <c r="G15" i="1"/>
  <c r="F15" i="1"/>
  <c r="D13" i="1"/>
  <c r="C13" i="1"/>
  <c r="F13" i="1" s="1"/>
  <c r="G12" i="1"/>
  <c r="G11" i="1"/>
  <c r="F11" i="1"/>
  <c r="D10" i="1"/>
  <c r="C10" i="1"/>
  <c r="G9" i="1"/>
  <c r="F9" i="1"/>
  <c r="G8" i="1"/>
  <c r="F8" i="1"/>
  <c r="D7" i="1"/>
  <c r="C7" i="1"/>
  <c r="F7" i="1" s="1"/>
  <c r="G6" i="1"/>
  <c r="F6" i="1"/>
  <c r="G5" i="1"/>
  <c r="F5" i="1"/>
  <c r="G4" i="1"/>
  <c r="F4" i="1"/>
  <c r="G7" i="1" l="1"/>
  <c r="G25" i="2"/>
  <c r="C28" i="2"/>
  <c r="G21" i="2"/>
  <c r="F10" i="1"/>
  <c r="G25" i="1"/>
  <c r="G10" i="2"/>
  <c r="C27" i="2"/>
  <c r="C29" i="2"/>
  <c r="G7" i="2"/>
  <c r="G13" i="2"/>
  <c r="G13" i="1"/>
  <c r="G10" i="1"/>
  <c r="F25" i="1"/>
  <c r="G21" i="1"/>
  <c r="F21" i="1"/>
  <c r="C28" i="1"/>
  <c r="C27" i="1"/>
  <c r="D25" i="58"/>
  <c r="C25" i="58"/>
  <c r="G24" i="58"/>
  <c r="F24" i="58"/>
  <c r="G23" i="58"/>
  <c r="F23" i="58"/>
  <c r="E21" i="58"/>
  <c r="D21" i="58"/>
  <c r="C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D13" i="58"/>
  <c r="C13" i="58"/>
  <c r="F13" i="58" s="1"/>
  <c r="G12" i="58"/>
  <c r="F12" i="58"/>
  <c r="G11" i="58"/>
  <c r="F11" i="58"/>
  <c r="D10" i="58"/>
  <c r="C10" i="58"/>
  <c r="G9" i="58"/>
  <c r="F9" i="58"/>
  <c r="G8" i="58"/>
  <c r="F8" i="58"/>
  <c r="D7" i="58"/>
  <c r="C7" i="58"/>
  <c r="F7" i="58" s="1"/>
  <c r="G6" i="58"/>
  <c r="F6" i="58"/>
  <c r="G5" i="58"/>
  <c r="F5" i="58"/>
  <c r="G4" i="58"/>
  <c r="F4" i="58"/>
  <c r="F10" i="58" l="1"/>
  <c r="G25" i="58"/>
  <c r="G10" i="58"/>
  <c r="G7" i="58"/>
  <c r="G13" i="58"/>
  <c r="F25" i="58"/>
  <c r="C29" i="1"/>
  <c r="F21" i="58"/>
  <c r="G21" i="58"/>
  <c r="C27" i="58"/>
  <c r="C28" i="58"/>
  <c r="D25" i="57"/>
  <c r="C25" i="57"/>
  <c r="F25" i="57" s="1"/>
  <c r="G24" i="57"/>
  <c r="F24" i="57"/>
  <c r="G23" i="57"/>
  <c r="F23" i="57"/>
  <c r="E21" i="57"/>
  <c r="D21" i="57"/>
  <c r="C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C13" i="57"/>
  <c r="G12" i="57"/>
  <c r="F12" i="57"/>
  <c r="G11" i="57"/>
  <c r="F11" i="57"/>
  <c r="D10" i="57"/>
  <c r="C10" i="57"/>
  <c r="G9" i="57"/>
  <c r="F9" i="57"/>
  <c r="G8" i="57"/>
  <c r="F8" i="57"/>
  <c r="D7" i="57"/>
  <c r="C7" i="57"/>
  <c r="G6" i="57"/>
  <c r="F6" i="57"/>
  <c r="G5" i="57"/>
  <c r="F5" i="57"/>
  <c r="G4" i="57"/>
  <c r="F4" i="57"/>
  <c r="F7" i="57" l="1"/>
  <c r="F13" i="57"/>
  <c r="F10" i="57"/>
  <c r="G7" i="57"/>
  <c r="F21" i="57"/>
  <c r="G25" i="57"/>
  <c r="G13" i="57"/>
  <c r="G10" i="57"/>
  <c r="C29" i="58"/>
  <c r="C27" i="57"/>
  <c r="G21" i="57"/>
  <c r="C28" i="57"/>
  <c r="C29" i="57" l="1"/>
</calcChain>
</file>

<file path=xl/sharedStrings.xml><?xml version="1.0" encoding="utf-8"?>
<sst xmlns="http://schemas.openxmlformats.org/spreadsheetml/2006/main" count="242" uniqueCount="55">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</sst>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49" fontId="2" fillId="6" borderId="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4" xfId="0" applyFont="1" applyBorder="1"/>
    <xf numFmtId="0" fontId="1" fillId="0" borderId="27" xfId="0" applyFont="1" applyBorder="1"/>
    <xf numFmtId="49" fontId="1" fillId="0" borderId="11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8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28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0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4B3-4730-BC11-F5ECD9748A46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3-4730-BC11-F5ECD9748A46}"/>
                </c:ext>
              </c:extLst>
            </c:dLbl>
            <c:dLbl>
              <c:idx val="1"/>
              <c:layout>
                <c:manualLayout>
                  <c:x val="-0.12137204847291855"/>
                  <c:y val="0.1025641715890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3-4730-BC11-F5ECD9748A46}"/>
                </c:ext>
              </c:extLst>
            </c:dLbl>
            <c:dLbl>
              <c:idx val="2"/>
              <c:layout>
                <c:manualLayout>
                  <c:x val="-0.12489007886343792"/>
                  <c:y val="9.7933407508631816E-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3-4730-BC11-F5ECD9748A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3-4730-BC11-F5ECD974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</xdr:rowOff>
    </xdr:from>
    <xdr:to>
      <xdr:col>6</xdr:col>
      <xdr:colOff>561975</xdr:colOff>
      <xdr:row>47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62C4DC-3626-471B-BC7F-AECFE3A2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/>
      <sheetData sheetId="1"/>
      <sheetData sheetId="2">
        <row r="27">
          <cell r="A27" t="str">
            <v>TOTAL DE CARGOS EXISTENTES</v>
          </cell>
          <cell r="B27"/>
          <cell r="C27">
            <v>790</v>
          </cell>
        </row>
        <row r="28">
          <cell r="A28" t="str">
            <v>TOTAL DE CARGOS LOTADOS**</v>
          </cell>
          <cell r="B28"/>
          <cell r="C28">
            <v>475</v>
          </cell>
        </row>
        <row r="29">
          <cell r="A29" t="str">
            <v>TOTAL DE CARGOS VAGOS</v>
          </cell>
          <cell r="B29"/>
          <cell r="C29">
            <v>315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A10" zoomScale="130" zoomScaleNormal="130" workbookViewId="0">
      <selection activeCell="C50" sqref="C5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8" t="s">
        <v>36</v>
      </c>
      <c r="B1" s="48"/>
      <c r="C1" s="48"/>
      <c r="D1" s="48"/>
      <c r="E1" s="48"/>
      <c r="F1" s="48"/>
      <c r="G1" s="48"/>
    </row>
    <row r="2" spans="1:7" ht="15" customHeight="1" thickBot="1" x14ac:dyDescent="0.3">
      <c r="A2" s="49" t="s">
        <v>35</v>
      </c>
      <c r="B2" s="50"/>
      <c r="C2" s="51" t="s">
        <v>34</v>
      </c>
      <c r="D2" s="53" t="s">
        <v>33</v>
      </c>
      <c r="E2" s="53"/>
      <c r="F2" s="51" t="s">
        <v>32</v>
      </c>
      <c r="G2" s="54" t="s">
        <v>31</v>
      </c>
    </row>
    <row r="3" spans="1:7" ht="15.75" thickBot="1" x14ac:dyDescent="0.3">
      <c r="A3" s="34" t="s">
        <v>30</v>
      </c>
      <c r="B3" s="20" t="s">
        <v>29</v>
      </c>
      <c r="C3" s="52"/>
      <c r="D3" s="53"/>
      <c r="E3" s="53"/>
      <c r="F3" s="52"/>
      <c r="G3" s="54"/>
    </row>
    <row r="4" spans="1:7" x14ac:dyDescent="0.25">
      <c r="A4" s="61" t="s">
        <v>28</v>
      </c>
      <c r="B4" s="19" t="s">
        <v>27</v>
      </c>
      <c r="C4" s="5">
        <v>450</v>
      </c>
      <c r="D4" s="62">
        <v>308</v>
      </c>
      <c r="E4" s="63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61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56"/>
      <c r="B6" s="15" t="s">
        <v>25</v>
      </c>
      <c r="C6" s="5">
        <v>90</v>
      </c>
      <c r="D6" s="59">
        <v>12</v>
      </c>
      <c r="E6" s="60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323</v>
      </c>
      <c r="E7" s="69"/>
      <c r="F7" s="7">
        <f t="shared" si="0"/>
        <v>225</v>
      </c>
      <c r="G7" s="17">
        <f t="shared" si="1"/>
        <v>58.941605839416056</v>
      </c>
    </row>
    <row r="8" spans="1:7" x14ac:dyDescent="0.25">
      <c r="A8" s="55" t="s">
        <v>24</v>
      </c>
      <c r="B8" s="18" t="s">
        <v>23</v>
      </c>
      <c r="C8" s="5">
        <v>5</v>
      </c>
      <c r="D8" s="57">
        <v>2</v>
      </c>
      <c r="E8" s="58"/>
      <c r="F8" s="5">
        <f t="shared" si="0"/>
        <v>3</v>
      </c>
      <c r="G8" s="9">
        <f t="shared" si="1"/>
        <v>40</v>
      </c>
    </row>
    <row r="9" spans="1:7" x14ac:dyDescent="0.25">
      <c r="A9" s="56"/>
      <c r="B9" s="15" t="s">
        <v>22</v>
      </c>
      <c r="C9" s="5">
        <v>100</v>
      </c>
      <c r="D9" s="59">
        <v>40</v>
      </c>
      <c r="E9" s="60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0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55" t="s">
        <v>21</v>
      </c>
      <c r="B11" s="16" t="s">
        <v>20</v>
      </c>
      <c r="C11" s="5">
        <v>22</v>
      </c>
      <c r="D11" s="57">
        <v>11</v>
      </c>
      <c r="E11" s="58"/>
      <c r="F11" s="5">
        <f t="shared" si="0"/>
        <v>11</v>
      </c>
      <c r="G11" s="9">
        <f t="shared" si="1"/>
        <v>50</v>
      </c>
    </row>
    <row r="12" spans="1:7" x14ac:dyDescent="0.25">
      <c r="A12" s="56"/>
      <c r="B12" s="15" t="s">
        <v>19</v>
      </c>
      <c r="C12" s="5">
        <v>15</v>
      </c>
      <c r="D12" s="59">
        <v>9</v>
      </c>
      <c r="E12" s="6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35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1" t="s">
        <v>11</v>
      </c>
      <c r="B20" s="8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71" t="s">
        <v>9</v>
      </c>
      <c r="B23" s="72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5">
        <f>SUM(D23:E24)</f>
        <v>10</v>
      </c>
      <c r="E25" s="86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7" t="s">
        <v>3</v>
      </c>
      <c r="B26" s="87"/>
      <c r="C26" s="87"/>
      <c r="D26" s="87"/>
      <c r="E26" s="87"/>
      <c r="F26" s="87"/>
      <c r="G26" s="87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92" t="s">
        <v>38</v>
      </c>
      <c r="B28" s="89"/>
      <c r="C28" s="4">
        <f>SUM(D7,D10,D13,D21,E21,D25)</f>
        <v>483</v>
      </c>
      <c r="D28" s="90"/>
      <c r="E28" s="90"/>
      <c r="F28" s="90"/>
      <c r="G28" s="91"/>
      <c r="I28" s="3"/>
    </row>
    <row r="29" spans="1:10" ht="16.5" thickBot="1" x14ac:dyDescent="0.3">
      <c r="A29" s="92" t="s">
        <v>1</v>
      </c>
      <c r="B29" s="89"/>
      <c r="C29" s="4">
        <f>C27-C28</f>
        <v>307</v>
      </c>
      <c r="D29" s="90"/>
      <c r="E29" s="90"/>
      <c r="F29" s="90"/>
      <c r="G29" s="91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84" t="s">
        <v>6</v>
      </c>
      <c r="B31" s="84"/>
      <c r="C31" s="33">
        <v>4</v>
      </c>
      <c r="D31" s="26"/>
      <c r="E31" s="27"/>
      <c r="F31" s="28"/>
      <c r="G31" s="29"/>
    </row>
    <row r="32" spans="1:10" ht="15.75" x14ac:dyDescent="0.25">
      <c r="A32" s="84" t="s">
        <v>5</v>
      </c>
      <c r="B32" s="84"/>
      <c r="C32" s="33">
        <v>25</v>
      </c>
      <c r="D32" s="30"/>
      <c r="E32" s="31"/>
      <c r="F32" s="32"/>
      <c r="G32" s="9"/>
    </row>
    <row r="33" spans="1:7" ht="15.75" x14ac:dyDescent="0.25">
      <c r="A33" s="84" t="s">
        <v>40</v>
      </c>
      <c r="B33" s="84"/>
      <c r="C33" s="33">
        <v>16</v>
      </c>
      <c r="D33" s="30"/>
      <c r="E33" s="31"/>
      <c r="F33" s="32"/>
      <c r="G33" s="9"/>
    </row>
    <row r="34" spans="1:7" ht="15.75" x14ac:dyDescent="0.25">
      <c r="A34" s="95" t="s">
        <v>41</v>
      </c>
      <c r="B34" s="95"/>
      <c r="C34" s="33">
        <v>4</v>
      </c>
      <c r="D34" s="30"/>
      <c r="E34" s="31"/>
      <c r="F34" s="32"/>
      <c r="G34" s="9"/>
    </row>
    <row r="35" spans="1:7" ht="12.75" customHeight="1" x14ac:dyDescent="0.25">
      <c r="A35" s="96" t="s">
        <v>0</v>
      </c>
      <c r="B35" s="96"/>
      <c r="C35" s="96"/>
      <c r="D35" s="97"/>
      <c r="E35" s="97"/>
      <c r="F35" s="97"/>
      <c r="G35" s="97"/>
    </row>
    <row r="36" spans="1:7" ht="24.75" customHeight="1" x14ac:dyDescent="0.25">
      <c r="A36" s="98" t="s">
        <v>44</v>
      </c>
      <c r="B36" s="98"/>
      <c r="C36" s="98"/>
      <c r="D36" s="98"/>
      <c r="E36" s="98"/>
      <c r="F36" s="98"/>
      <c r="G36" s="98"/>
    </row>
    <row r="37" spans="1:7" x14ac:dyDescent="0.25">
      <c r="A37" s="93" t="s">
        <v>42</v>
      </c>
      <c r="B37" s="93"/>
      <c r="C37" s="93"/>
      <c r="D37" s="93"/>
      <c r="E37" s="93"/>
      <c r="F37" s="93"/>
      <c r="G37" s="93"/>
    </row>
    <row r="38" spans="1:7" x14ac:dyDescent="0.25">
      <c r="A38" s="93" t="s">
        <v>43</v>
      </c>
      <c r="B38" s="93"/>
      <c r="C38" s="93"/>
      <c r="D38" s="93"/>
      <c r="E38" s="93"/>
      <c r="F38" s="93"/>
      <c r="G38" s="93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A4" zoomScaleNormal="100" workbookViewId="0">
      <selection activeCell="E20" sqref="E2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48" t="s">
        <v>36</v>
      </c>
      <c r="B1" s="48"/>
      <c r="C1" s="48"/>
      <c r="D1" s="48"/>
      <c r="E1" s="48"/>
      <c r="F1" s="48"/>
      <c r="G1" s="48"/>
    </row>
    <row r="2" spans="1:7" ht="15" customHeight="1" thickBot="1" x14ac:dyDescent="0.3">
      <c r="A2" s="49" t="s">
        <v>35</v>
      </c>
      <c r="B2" s="50"/>
      <c r="C2" s="51" t="s">
        <v>34</v>
      </c>
      <c r="D2" s="53" t="s">
        <v>33</v>
      </c>
      <c r="E2" s="53"/>
      <c r="F2" s="51" t="s">
        <v>32</v>
      </c>
      <c r="G2" s="54" t="s">
        <v>31</v>
      </c>
    </row>
    <row r="3" spans="1:7" ht="15.75" thickBot="1" x14ac:dyDescent="0.3">
      <c r="A3" s="36" t="s">
        <v>30</v>
      </c>
      <c r="B3" s="20" t="s">
        <v>29</v>
      </c>
      <c r="C3" s="52"/>
      <c r="D3" s="53"/>
      <c r="E3" s="53"/>
      <c r="F3" s="52"/>
      <c r="G3" s="54"/>
    </row>
    <row r="4" spans="1:7" x14ac:dyDescent="0.25">
      <c r="A4" s="61" t="s">
        <v>28</v>
      </c>
      <c r="B4" s="19" t="s">
        <v>27</v>
      </c>
      <c r="C4" s="5">
        <v>450</v>
      </c>
      <c r="D4" s="62">
        <v>308</v>
      </c>
      <c r="E4" s="63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61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56"/>
      <c r="B6" s="15" t="s">
        <v>25</v>
      </c>
      <c r="C6" s="5">
        <v>90</v>
      </c>
      <c r="D6" s="59">
        <v>12</v>
      </c>
      <c r="E6" s="60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323</v>
      </c>
      <c r="E7" s="69"/>
      <c r="F7" s="7">
        <f t="shared" si="0"/>
        <v>225</v>
      </c>
      <c r="G7" s="17">
        <f t="shared" si="1"/>
        <v>58.941605839416056</v>
      </c>
    </row>
    <row r="8" spans="1:7" x14ac:dyDescent="0.25">
      <c r="A8" s="55" t="s">
        <v>24</v>
      </c>
      <c r="B8" s="18" t="s">
        <v>23</v>
      </c>
      <c r="C8" s="5">
        <v>5</v>
      </c>
      <c r="D8" s="57">
        <v>2</v>
      </c>
      <c r="E8" s="58"/>
      <c r="F8" s="5">
        <f t="shared" si="0"/>
        <v>3</v>
      </c>
      <c r="G8" s="9">
        <f t="shared" si="1"/>
        <v>40</v>
      </c>
    </row>
    <row r="9" spans="1:7" x14ac:dyDescent="0.25">
      <c r="A9" s="56"/>
      <c r="B9" s="15" t="s">
        <v>22</v>
      </c>
      <c r="C9" s="5">
        <v>100</v>
      </c>
      <c r="D9" s="59">
        <v>40</v>
      </c>
      <c r="E9" s="60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0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55" t="s">
        <v>21</v>
      </c>
      <c r="B11" s="16" t="s">
        <v>20</v>
      </c>
      <c r="C11" s="5">
        <v>22</v>
      </c>
      <c r="D11" s="57">
        <v>11</v>
      </c>
      <c r="E11" s="58"/>
      <c r="F11" s="5">
        <f t="shared" si="0"/>
        <v>11</v>
      </c>
      <c r="G11" s="9">
        <f t="shared" si="1"/>
        <v>50</v>
      </c>
    </row>
    <row r="12" spans="1:7" x14ac:dyDescent="0.25">
      <c r="A12" s="56"/>
      <c r="B12" s="15" t="s">
        <v>19</v>
      </c>
      <c r="C12" s="5">
        <v>15</v>
      </c>
      <c r="D12" s="59">
        <v>9</v>
      </c>
      <c r="E12" s="6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79" t="s">
        <v>18</v>
      </c>
      <c r="B14" s="80"/>
      <c r="C14" s="80"/>
      <c r="D14" s="37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1" t="s">
        <v>14</v>
      </c>
      <c r="B17" s="72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1" t="s">
        <v>13</v>
      </c>
      <c r="B18" s="72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1" t="s">
        <v>12</v>
      </c>
      <c r="B19" s="72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1" t="s">
        <v>11</v>
      </c>
      <c r="B20" s="8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5" t="s">
        <v>4</v>
      </c>
      <c r="B21" s="76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3" t="s">
        <v>10</v>
      </c>
      <c r="B22" s="83"/>
      <c r="C22" s="83"/>
      <c r="D22" s="83"/>
      <c r="E22" s="83"/>
      <c r="F22" s="83"/>
      <c r="G22" s="83"/>
      <c r="J22" s="25"/>
    </row>
    <row r="23" spans="1:10" x14ac:dyDescent="0.25">
      <c r="A23" s="71" t="s">
        <v>9</v>
      </c>
      <c r="B23" s="72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10" ht="15.75" thickBot="1" x14ac:dyDescent="0.3">
      <c r="A25" s="75" t="s">
        <v>4</v>
      </c>
      <c r="B25" s="76"/>
      <c r="C25" s="8">
        <f>SUM(C22:C24)</f>
        <v>12</v>
      </c>
      <c r="D25" s="85">
        <f>SUM(D23:E24)</f>
        <v>10</v>
      </c>
      <c r="E25" s="86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7" t="s">
        <v>3</v>
      </c>
      <c r="B26" s="87"/>
      <c r="C26" s="87"/>
      <c r="D26" s="87"/>
      <c r="E26" s="87"/>
      <c r="F26" s="87"/>
      <c r="G26" s="87"/>
      <c r="I26" s="3"/>
    </row>
    <row r="27" spans="1:10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 x14ac:dyDescent="0.25">
      <c r="A28" s="92" t="s">
        <v>38</v>
      </c>
      <c r="B28" s="89"/>
      <c r="C28" s="4">
        <f>SUM(D7,D10,D13,D21,E21,D25)</f>
        <v>483</v>
      </c>
      <c r="D28" s="90"/>
      <c r="E28" s="90"/>
      <c r="F28" s="90"/>
      <c r="G28" s="91"/>
      <c r="I28" s="3"/>
    </row>
    <row r="29" spans="1:10" ht="16.5" thickBot="1" x14ac:dyDescent="0.3">
      <c r="A29" s="92" t="s">
        <v>1</v>
      </c>
      <c r="B29" s="89"/>
      <c r="C29" s="4">
        <f>C27-C28</f>
        <v>307</v>
      </c>
      <c r="D29" s="90"/>
      <c r="E29" s="90"/>
      <c r="F29" s="90"/>
      <c r="G29" s="91"/>
      <c r="I29" s="3"/>
    </row>
    <row r="30" spans="1:10" ht="15.75" thickBot="1" x14ac:dyDescent="0.3">
      <c r="A30" s="83" t="s">
        <v>7</v>
      </c>
      <c r="B30" s="83"/>
      <c r="C30" s="83"/>
      <c r="D30" s="83"/>
      <c r="E30" s="83"/>
      <c r="F30" s="83"/>
      <c r="G30" s="83"/>
    </row>
    <row r="31" spans="1:10" ht="15.75" x14ac:dyDescent="0.25">
      <c r="A31" s="84" t="s">
        <v>6</v>
      </c>
      <c r="B31" s="84"/>
      <c r="C31" s="33">
        <v>7</v>
      </c>
      <c r="D31" s="26"/>
      <c r="E31" s="27"/>
      <c r="F31" s="28"/>
      <c r="G31" s="29"/>
    </row>
    <row r="32" spans="1:10" ht="15.75" x14ac:dyDescent="0.25">
      <c r="A32" s="84" t="s">
        <v>5</v>
      </c>
      <c r="B32" s="84"/>
      <c r="C32" s="33">
        <v>25</v>
      </c>
      <c r="D32" s="30"/>
      <c r="E32" s="31"/>
      <c r="F32" s="32"/>
      <c r="G32" s="9"/>
    </row>
    <row r="33" spans="1:7" ht="15.75" x14ac:dyDescent="0.25">
      <c r="A33" s="84" t="s">
        <v>40</v>
      </c>
      <c r="B33" s="84"/>
      <c r="C33" s="33">
        <v>17</v>
      </c>
      <c r="D33" s="30"/>
      <c r="E33" s="31"/>
      <c r="F33" s="32"/>
      <c r="G33" s="9"/>
    </row>
    <row r="34" spans="1:7" ht="15.75" x14ac:dyDescent="0.25">
      <c r="A34" s="95" t="s">
        <v>41</v>
      </c>
      <c r="B34" s="95"/>
      <c r="C34" s="33">
        <v>4</v>
      </c>
      <c r="D34" s="30"/>
      <c r="E34" s="31"/>
      <c r="F34" s="32"/>
      <c r="G34" s="9"/>
    </row>
    <row r="35" spans="1:7" ht="12.75" customHeight="1" x14ac:dyDescent="0.25">
      <c r="A35" s="96" t="s">
        <v>0</v>
      </c>
      <c r="B35" s="96"/>
      <c r="C35" s="96"/>
      <c r="D35" s="97"/>
      <c r="E35" s="97"/>
      <c r="F35" s="97"/>
      <c r="G35" s="97"/>
    </row>
    <row r="36" spans="1:7" ht="24.75" customHeight="1" x14ac:dyDescent="0.25">
      <c r="A36" s="98" t="s">
        <v>45</v>
      </c>
      <c r="B36" s="98"/>
      <c r="C36" s="98"/>
      <c r="D36" s="98"/>
      <c r="E36" s="98"/>
      <c r="F36" s="98"/>
      <c r="G36" s="98"/>
    </row>
    <row r="37" spans="1:7" x14ac:dyDescent="0.25">
      <c r="A37" s="93" t="s">
        <v>42</v>
      </c>
      <c r="B37" s="93"/>
      <c r="C37" s="93"/>
      <c r="D37" s="93"/>
      <c r="E37" s="93"/>
      <c r="F37" s="93"/>
      <c r="G37" s="93"/>
    </row>
    <row r="38" spans="1:7" x14ac:dyDescent="0.25">
      <c r="A38" s="93" t="s">
        <v>43</v>
      </c>
      <c r="B38" s="93"/>
      <c r="C38" s="93"/>
      <c r="D38" s="93"/>
      <c r="E38" s="93"/>
      <c r="F38" s="93"/>
      <c r="G38" s="93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A19" workbookViewId="0">
      <selection activeCell="I35" sqref="I35"/>
    </sheetView>
  </sheetViews>
  <sheetFormatPr defaultRowHeight="15" x14ac:dyDescent="0.2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 x14ac:dyDescent="0.3">
      <c r="A1" s="48" t="s">
        <v>36</v>
      </c>
      <c r="B1" s="48"/>
      <c r="C1" s="48"/>
      <c r="D1" s="48"/>
      <c r="E1" s="48"/>
      <c r="F1" s="48"/>
      <c r="G1" s="48"/>
    </row>
    <row r="2" spans="1:7" ht="15.75" thickBot="1" x14ac:dyDescent="0.3">
      <c r="A2" s="99" t="s">
        <v>35</v>
      </c>
      <c r="B2" s="100"/>
      <c r="C2" s="101" t="s">
        <v>46</v>
      </c>
      <c r="D2" s="101" t="s">
        <v>47</v>
      </c>
      <c r="E2" s="101"/>
      <c r="F2" s="102" t="s">
        <v>48</v>
      </c>
      <c r="G2" s="104" t="s">
        <v>49</v>
      </c>
    </row>
    <row r="3" spans="1:7" ht="15.75" thickBot="1" x14ac:dyDescent="0.3">
      <c r="A3" s="42" t="s">
        <v>30</v>
      </c>
      <c r="B3" s="40" t="s">
        <v>29</v>
      </c>
      <c r="C3" s="101"/>
      <c r="D3" s="101"/>
      <c r="E3" s="101"/>
      <c r="F3" s="103"/>
      <c r="G3" s="104"/>
    </row>
    <row r="4" spans="1:7" x14ac:dyDescent="0.25">
      <c r="A4" s="61" t="s">
        <v>28</v>
      </c>
      <c r="B4" s="19" t="s">
        <v>27</v>
      </c>
      <c r="C4" s="5">
        <v>450</v>
      </c>
      <c r="D4" s="62">
        <v>302</v>
      </c>
      <c r="E4" s="63"/>
      <c r="F4" s="5">
        <f t="shared" ref="F4:F13" si="0">C4-D4</f>
        <v>148</v>
      </c>
      <c r="G4" s="9">
        <f t="shared" ref="G4:G13" si="1">(D4/C4)*100</f>
        <v>67.111111111111114</v>
      </c>
    </row>
    <row r="5" spans="1:7" x14ac:dyDescent="0.25">
      <c r="A5" s="61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56"/>
      <c r="B6" s="15" t="s">
        <v>25</v>
      </c>
      <c r="C6" s="5">
        <v>90</v>
      </c>
      <c r="D6" s="59">
        <v>11</v>
      </c>
      <c r="E6" s="60"/>
      <c r="F6" s="5">
        <f t="shared" si="0"/>
        <v>79</v>
      </c>
      <c r="G6" s="9">
        <f t="shared" si="1"/>
        <v>12.222222222222221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316</v>
      </c>
      <c r="E7" s="69"/>
      <c r="F7" s="7">
        <f t="shared" si="0"/>
        <v>232</v>
      </c>
      <c r="G7" s="17">
        <f t="shared" si="1"/>
        <v>57.664233576642332</v>
      </c>
    </row>
    <row r="8" spans="1:7" x14ac:dyDescent="0.25">
      <c r="A8" s="55" t="s">
        <v>24</v>
      </c>
      <c r="B8" s="18" t="s">
        <v>23</v>
      </c>
      <c r="C8" s="5">
        <v>5</v>
      </c>
      <c r="D8" s="57">
        <v>2</v>
      </c>
      <c r="E8" s="58"/>
      <c r="F8" s="5">
        <f t="shared" si="0"/>
        <v>3</v>
      </c>
      <c r="G8" s="9">
        <f t="shared" si="1"/>
        <v>40</v>
      </c>
    </row>
    <row r="9" spans="1:7" x14ac:dyDescent="0.25">
      <c r="A9" s="56"/>
      <c r="B9" s="15" t="s">
        <v>22</v>
      </c>
      <c r="C9" s="5">
        <v>100</v>
      </c>
      <c r="D9" s="59">
        <v>39</v>
      </c>
      <c r="E9" s="60"/>
      <c r="F9" s="5">
        <f t="shared" si="0"/>
        <v>61</v>
      </c>
      <c r="G9" s="9">
        <f t="shared" si="1"/>
        <v>39</v>
      </c>
    </row>
    <row r="10" spans="1:7" x14ac:dyDescent="0.25">
      <c r="A10" s="67" t="s">
        <v>4</v>
      </c>
      <c r="B10" s="70"/>
      <c r="C10" s="7">
        <f>SUM(C8:C9)</f>
        <v>105</v>
      </c>
      <c r="D10" s="68">
        <f>SUM(D8:E9)</f>
        <v>41</v>
      </c>
      <c r="E10" s="69"/>
      <c r="F10" s="7">
        <f t="shared" si="0"/>
        <v>64</v>
      </c>
      <c r="G10" s="17">
        <f t="shared" si="1"/>
        <v>39.047619047619051</v>
      </c>
    </row>
    <row r="11" spans="1:7" x14ac:dyDescent="0.25">
      <c r="A11" s="55" t="s">
        <v>21</v>
      </c>
      <c r="B11" s="16" t="s">
        <v>20</v>
      </c>
      <c r="C11" s="5">
        <v>22</v>
      </c>
      <c r="D11" s="57">
        <v>11</v>
      </c>
      <c r="E11" s="58"/>
      <c r="F11" s="5">
        <f t="shared" si="0"/>
        <v>11</v>
      </c>
      <c r="G11" s="9">
        <f t="shared" si="1"/>
        <v>50</v>
      </c>
    </row>
    <row r="12" spans="1:7" x14ac:dyDescent="0.25">
      <c r="A12" s="56"/>
      <c r="B12" s="15" t="s">
        <v>19</v>
      </c>
      <c r="C12" s="5">
        <v>15</v>
      </c>
      <c r="D12" s="59">
        <v>9</v>
      </c>
      <c r="E12" s="60"/>
      <c r="F12" s="5">
        <f t="shared" si="0"/>
        <v>6</v>
      </c>
      <c r="G12" s="9">
        <f t="shared" si="1"/>
        <v>60</v>
      </c>
    </row>
    <row r="13" spans="1:7" ht="15.75" thickBot="1" x14ac:dyDescent="0.3">
      <c r="A13" s="75" t="s">
        <v>4</v>
      </c>
      <c r="B13" s="76"/>
      <c r="C13" s="14">
        <f>SUM(C11:C12)</f>
        <v>37</v>
      </c>
      <c r="D13" s="77">
        <f>SUM(D11:E12)</f>
        <v>20</v>
      </c>
      <c r="E13" s="7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105" t="s">
        <v>18</v>
      </c>
      <c r="B14" s="106"/>
      <c r="C14" s="106"/>
      <c r="D14" s="41" t="s">
        <v>17</v>
      </c>
      <c r="E14" s="21" t="s">
        <v>16</v>
      </c>
      <c r="F14" s="22"/>
      <c r="G14" s="23"/>
    </row>
    <row r="15" spans="1:7" x14ac:dyDescent="0.25">
      <c r="A15" s="71" t="s">
        <v>37</v>
      </c>
      <c r="B15" s="72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71" t="s">
        <v>14</v>
      </c>
      <c r="B17" s="7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 x14ac:dyDescent="0.25">
      <c r="A18" s="71" t="s">
        <v>13</v>
      </c>
      <c r="B18" s="7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71" t="s">
        <v>12</v>
      </c>
      <c r="B19" s="72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 x14ac:dyDescent="0.25">
      <c r="A20" s="81" t="s">
        <v>11</v>
      </c>
      <c r="B20" s="8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 x14ac:dyDescent="0.3">
      <c r="A21" s="75" t="s">
        <v>4</v>
      </c>
      <c r="B21" s="76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 x14ac:dyDescent="0.3">
      <c r="A22" s="107" t="s">
        <v>10</v>
      </c>
      <c r="B22" s="107"/>
      <c r="C22" s="107"/>
      <c r="D22" s="107"/>
      <c r="E22" s="107"/>
      <c r="F22" s="107"/>
      <c r="G22" s="107"/>
    </row>
    <row r="23" spans="1:7" x14ac:dyDescent="0.25">
      <c r="A23" s="71" t="s">
        <v>9</v>
      </c>
      <c r="B23" s="72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7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7" ht="15.75" thickBot="1" x14ac:dyDescent="0.3">
      <c r="A25" s="75" t="s">
        <v>4</v>
      </c>
      <c r="B25" s="76"/>
      <c r="C25" s="8">
        <f>SUM(C22:C24)</f>
        <v>12</v>
      </c>
      <c r="D25" s="85">
        <f>SUM(D23:E24)</f>
        <v>10</v>
      </c>
      <c r="E25" s="86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87" t="s">
        <v>3</v>
      </c>
      <c r="B26" s="87"/>
      <c r="C26" s="87"/>
      <c r="D26" s="87"/>
      <c r="E26" s="87"/>
      <c r="F26" s="87"/>
      <c r="G26" s="87"/>
    </row>
    <row r="27" spans="1:7" ht="15.75" x14ac:dyDescent="0.2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</row>
    <row r="28" spans="1:7" ht="15.75" x14ac:dyDescent="0.25">
      <c r="A28" s="92" t="s">
        <v>38</v>
      </c>
      <c r="B28" s="89"/>
      <c r="C28" s="4">
        <f>SUM(D7,D10,D13,D21,E21,D25)</f>
        <v>475</v>
      </c>
      <c r="D28" s="90"/>
      <c r="E28" s="90"/>
      <c r="F28" s="90"/>
      <c r="G28" s="91"/>
    </row>
    <row r="29" spans="1:7" ht="16.5" thickBot="1" x14ac:dyDescent="0.3">
      <c r="A29" s="92" t="s">
        <v>1</v>
      </c>
      <c r="B29" s="89"/>
      <c r="C29" s="4">
        <f>C27-C28</f>
        <v>315</v>
      </c>
      <c r="D29" s="90"/>
      <c r="E29" s="90"/>
      <c r="F29" s="90"/>
      <c r="G29" s="91"/>
    </row>
    <row r="30" spans="1:7" ht="15.75" thickBot="1" x14ac:dyDescent="0.3">
      <c r="A30" s="107" t="s">
        <v>7</v>
      </c>
      <c r="B30" s="107"/>
      <c r="C30" s="107"/>
      <c r="D30" s="107"/>
      <c r="E30" s="107"/>
      <c r="F30" s="107"/>
      <c r="G30" s="107"/>
    </row>
    <row r="31" spans="1:7" ht="15.75" x14ac:dyDescent="0.25">
      <c r="A31" s="84" t="s">
        <v>6</v>
      </c>
      <c r="B31" s="84"/>
      <c r="C31" s="33">
        <v>5</v>
      </c>
      <c r="D31" s="26"/>
      <c r="E31" s="27"/>
      <c r="F31" s="28"/>
      <c r="G31" s="29"/>
    </row>
    <row r="32" spans="1:7" ht="15.75" x14ac:dyDescent="0.25">
      <c r="A32" s="84" t="s">
        <v>5</v>
      </c>
      <c r="B32" s="84"/>
      <c r="C32" s="33">
        <v>29</v>
      </c>
      <c r="D32" s="30"/>
      <c r="E32" s="31"/>
      <c r="F32" s="32"/>
      <c r="G32" s="9"/>
    </row>
    <row r="33" spans="1:7" ht="15.75" x14ac:dyDescent="0.25">
      <c r="A33" s="84" t="s">
        <v>40</v>
      </c>
      <c r="B33" s="84"/>
      <c r="C33" s="33">
        <v>17</v>
      </c>
      <c r="D33" s="30"/>
      <c r="E33" s="31"/>
      <c r="F33" s="32"/>
      <c r="G33" s="9"/>
    </row>
    <row r="34" spans="1:7" ht="15.75" x14ac:dyDescent="0.25">
      <c r="A34" s="95" t="s">
        <v>41</v>
      </c>
      <c r="B34" s="95"/>
      <c r="C34" s="33">
        <v>3</v>
      </c>
      <c r="D34" s="30"/>
      <c r="E34" s="31"/>
      <c r="F34" s="32"/>
      <c r="G34" s="9"/>
    </row>
    <row r="35" spans="1:7" x14ac:dyDescent="0.25">
      <c r="A35" s="96" t="s">
        <v>0</v>
      </c>
      <c r="B35" s="96"/>
      <c r="C35" s="96"/>
      <c r="D35" s="97"/>
      <c r="E35" s="97"/>
      <c r="F35" s="97"/>
      <c r="G35" s="97"/>
    </row>
    <row r="36" spans="1:7" x14ac:dyDescent="0.25">
      <c r="A36" s="98" t="s">
        <v>50</v>
      </c>
      <c r="B36" s="98"/>
      <c r="C36" s="98"/>
      <c r="D36" s="98"/>
      <c r="E36" s="98"/>
      <c r="F36" s="98"/>
      <c r="G36" s="98"/>
    </row>
    <row r="37" spans="1:7" x14ac:dyDescent="0.25">
      <c r="A37" s="93" t="s">
        <v>42</v>
      </c>
      <c r="B37" s="93"/>
      <c r="C37" s="93"/>
      <c r="D37" s="93"/>
      <c r="E37" s="93"/>
      <c r="F37" s="93"/>
      <c r="G37" s="93"/>
    </row>
    <row r="38" spans="1:7" x14ac:dyDescent="0.25">
      <c r="A38" s="93" t="s">
        <v>43</v>
      </c>
      <c r="B38" s="93"/>
      <c r="C38" s="93"/>
      <c r="D38" s="93"/>
      <c r="E38" s="93"/>
      <c r="F38" s="93"/>
      <c r="G38" s="93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showGridLines="0" showRowColHeaders="0" topLeftCell="A27" workbookViewId="0">
      <selection activeCell="I45" sqref="I45"/>
    </sheetView>
  </sheetViews>
  <sheetFormatPr defaultColWidth="17.85546875" defaultRowHeight="15" x14ac:dyDescent="0.2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 x14ac:dyDescent="0.3">
      <c r="A1" s="48" t="s">
        <v>36</v>
      </c>
      <c r="B1" s="48"/>
      <c r="C1" s="48"/>
      <c r="D1" s="48"/>
      <c r="E1" s="48"/>
      <c r="F1" s="48"/>
      <c r="G1" s="48"/>
    </row>
    <row r="2" spans="1:7" ht="15.75" customHeight="1" thickBot="1" x14ac:dyDescent="0.3">
      <c r="A2" s="99" t="s">
        <v>35</v>
      </c>
      <c r="B2" s="100"/>
      <c r="C2" s="101" t="s">
        <v>46</v>
      </c>
      <c r="D2" s="101" t="s">
        <v>47</v>
      </c>
      <c r="E2" s="101"/>
      <c r="F2" s="102" t="s">
        <v>48</v>
      </c>
      <c r="G2" s="104" t="s">
        <v>49</v>
      </c>
    </row>
    <row r="3" spans="1:7" ht="15.75" thickBot="1" x14ac:dyDescent="0.3">
      <c r="A3" s="39" t="s">
        <v>30</v>
      </c>
      <c r="B3" s="40" t="s">
        <v>29</v>
      </c>
      <c r="C3" s="101"/>
      <c r="D3" s="101"/>
      <c r="E3" s="101"/>
      <c r="F3" s="103"/>
      <c r="G3" s="104"/>
    </row>
    <row r="4" spans="1:7" x14ac:dyDescent="0.25">
      <c r="A4" s="61" t="s">
        <v>28</v>
      </c>
      <c r="B4" s="19" t="s">
        <v>27</v>
      </c>
      <c r="C4" s="5">
        <v>450</v>
      </c>
      <c r="D4" s="62">
        <v>302</v>
      </c>
      <c r="E4" s="63"/>
      <c r="F4" s="5">
        <f t="shared" ref="F4:F13" si="0">C4-D4</f>
        <v>148</v>
      </c>
      <c r="G4" s="9">
        <f t="shared" ref="G4:G13" si="1">(D4/C4)*100</f>
        <v>67.111111111111114</v>
      </c>
    </row>
    <row r="5" spans="1:7" x14ac:dyDescent="0.25">
      <c r="A5" s="61"/>
      <c r="B5" s="19" t="s">
        <v>26</v>
      </c>
      <c r="C5" s="5">
        <v>8</v>
      </c>
      <c r="D5" s="64">
        <v>3</v>
      </c>
      <c r="E5" s="65"/>
      <c r="F5" s="5">
        <f t="shared" si="0"/>
        <v>5</v>
      </c>
      <c r="G5" s="9">
        <f t="shared" si="1"/>
        <v>37.5</v>
      </c>
    </row>
    <row r="6" spans="1:7" x14ac:dyDescent="0.25">
      <c r="A6" s="56"/>
      <c r="B6" s="15" t="s">
        <v>25</v>
      </c>
      <c r="C6" s="5">
        <v>90</v>
      </c>
      <c r="D6" s="59">
        <v>11</v>
      </c>
      <c r="E6" s="60"/>
      <c r="F6" s="5">
        <f t="shared" si="0"/>
        <v>79</v>
      </c>
      <c r="G6" s="9">
        <f t="shared" si="1"/>
        <v>12.222222222222221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316</v>
      </c>
      <c r="E7" s="69"/>
      <c r="F7" s="7">
        <f t="shared" si="0"/>
        <v>232</v>
      </c>
      <c r="G7" s="17">
        <f t="shared" si="1"/>
        <v>57.664233576642332</v>
      </c>
    </row>
    <row r="8" spans="1:7" x14ac:dyDescent="0.25">
      <c r="A8" s="55" t="s">
        <v>24</v>
      </c>
      <c r="B8" s="18" t="s">
        <v>23</v>
      </c>
      <c r="C8" s="5">
        <v>5</v>
      </c>
      <c r="D8" s="57">
        <v>2</v>
      </c>
      <c r="E8" s="58"/>
      <c r="F8" s="5">
        <f t="shared" si="0"/>
        <v>3</v>
      </c>
      <c r="G8" s="9">
        <f t="shared" si="1"/>
        <v>40</v>
      </c>
    </row>
    <row r="9" spans="1:7" x14ac:dyDescent="0.25">
      <c r="A9" s="56"/>
      <c r="B9" s="15" t="s">
        <v>22</v>
      </c>
      <c r="C9" s="5">
        <v>100</v>
      </c>
      <c r="D9" s="59">
        <v>39</v>
      </c>
      <c r="E9" s="60"/>
      <c r="F9" s="5">
        <f t="shared" si="0"/>
        <v>61</v>
      </c>
      <c r="G9" s="9">
        <f t="shared" si="1"/>
        <v>39</v>
      </c>
    </row>
    <row r="10" spans="1:7" x14ac:dyDescent="0.25">
      <c r="A10" s="67" t="s">
        <v>4</v>
      </c>
      <c r="B10" s="70"/>
      <c r="C10" s="7">
        <f>SUM(C8:C9)</f>
        <v>105</v>
      </c>
      <c r="D10" s="68">
        <f>SUM(D8:E9)</f>
        <v>41</v>
      </c>
      <c r="E10" s="69"/>
      <c r="F10" s="7">
        <f t="shared" si="0"/>
        <v>64</v>
      </c>
      <c r="G10" s="17">
        <f t="shared" si="1"/>
        <v>39.047619047619051</v>
      </c>
    </row>
    <row r="11" spans="1:7" x14ac:dyDescent="0.25">
      <c r="A11" s="55" t="s">
        <v>21</v>
      </c>
      <c r="B11" s="16" t="s">
        <v>20</v>
      </c>
      <c r="C11" s="5">
        <v>32</v>
      </c>
      <c r="D11" s="57">
        <v>11</v>
      </c>
      <c r="E11" s="58"/>
      <c r="F11" s="5">
        <f t="shared" si="0"/>
        <v>21</v>
      </c>
      <c r="G11" s="9">
        <f t="shared" si="1"/>
        <v>34.375</v>
      </c>
    </row>
    <row r="12" spans="1:7" x14ac:dyDescent="0.25">
      <c r="A12" s="56"/>
      <c r="B12" s="15" t="s">
        <v>19</v>
      </c>
      <c r="C12" s="5">
        <v>9</v>
      </c>
      <c r="D12" s="59">
        <v>9</v>
      </c>
      <c r="E12" s="60"/>
      <c r="F12" s="5">
        <v>0</v>
      </c>
      <c r="G12" s="9">
        <f t="shared" si="1"/>
        <v>100</v>
      </c>
    </row>
    <row r="13" spans="1:7" ht="15.75" thickBot="1" x14ac:dyDescent="0.3">
      <c r="A13" s="75" t="s">
        <v>4</v>
      </c>
      <c r="B13" s="76"/>
      <c r="C13" s="14">
        <f>SUM(C11:C12)</f>
        <v>41</v>
      </c>
      <c r="D13" s="77">
        <f>SUM(D11:E12)</f>
        <v>20</v>
      </c>
      <c r="E13" s="78"/>
      <c r="F13" s="14">
        <f t="shared" si="0"/>
        <v>21</v>
      </c>
      <c r="G13" s="13">
        <f t="shared" si="1"/>
        <v>48.780487804878049</v>
      </c>
    </row>
    <row r="14" spans="1:7" ht="23.25" thickBot="1" x14ac:dyDescent="0.3">
      <c r="A14" s="105" t="s">
        <v>18</v>
      </c>
      <c r="B14" s="106"/>
      <c r="C14" s="106"/>
      <c r="D14" s="38" t="s">
        <v>17</v>
      </c>
      <c r="E14" s="43" t="s">
        <v>16</v>
      </c>
      <c r="F14" s="44" t="s">
        <v>52</v>
      </c>
      <c r="G14" s="23"/>
    </row>
    <row r="15" spans="1:7" x14ac:dyDescent="0.25">
      <c r="A15" s="71" t="s">
        <v>37</v>
      </c>
      <c r="B15" s="72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1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 x14ac:dyDescent="0.25">
      <c r="A17" s="71" t="s">
        <v>14</v>
      </c>
      <c r="B17" s="72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 x14ac:dyDescent="0.25">
      <c r="A18" s="71" t="s">
        <v>13</v>
      </c>
      <c r="B18" s="72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 x14ac:dyDescent="0.25">
      <c r="A19" s="71" t="s">
        <v>12</v>
      </c>
      <c r="B19" s="72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 x14ac:dyDescent="0.25">
      <c r="A20" s="81" t="s">
        <v>11</v>
      </c>
      <c r="B20" s="82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 x14ac:dyDescent="0.3">
      <c r="A21" s="75" t="s">
        <v>4</v>
      </c>
      <c r="B21" s="76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 x14ac:dyDescent="0.3">
      <c r="A22" s="107" t="s">
        <v>10</v>
      </c>
      <c r="B22" s="107"/>
      <c r="C22" s="107"/>
      <c r="D22" s="107"/>
      <c r="E22" s="107"/>
      <c r="F22" s="107"/>
      <c r="G22" s="107"/>
    </row>
    <row r="23" spans="1:7" x14ac:dyDescent="0.25">
      <c r="A23" s="71" t="s">
        <v>9</v>
      </c>
      <c r="B23" s="72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7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9">
        <f>((D24+E24)/C24)*100</f>
        <v>60</v>
      </c>
    </row>
    <row r="25" spans="1:7" ht="15.75" thickBot="1" x14ac:dyDescent="0.3">
      <c r="A25" s="75" t="s">
        <v>4</v>
      </c>
      <c r="B25" s="76"/>
      <c r="C25" s="8">
        <f>SUM(C22:C24)</f>
        <v>12</v>
      </c>
      <c r="D25" s="85">
        <f>SUM(D23:E24)</f>
        <v>10</v>
      </c>
      <c r="E25" s="86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87" t="s">
        <v>3</v>
      </c>
      <c r="B26" s="87"/>
      <c r="C26" s="87"/>
      <c r="D26" s="87"/>
      <c r="E26" s="87"/>
      <c r="F26" s="87"/>
      <c r="G26" s="87"/>
    </row>
    <row r="27" spans="1:7" ht="15.75" x14ac:dyDescent="0.25">
      <c r="A27" s="88" t="s">
        <v>2</v>
      </c>
      <c r="B27" s="89"/>
      <c r="C27" s="4">
        <f>SUM(C25,C21,C13,C10,C7)</f>
        <v>794</v>
      </c>
      <c r="D27" s="90"/>
      <c r="E27" s="90"/>
      <c r="F27" s="90"/>
      <c r="G27" s="91"/>
    </row>
    <row r="28" spans="1:7" ht="15.75" x14ac:dyDescent="0.25">
      <c r="A28" s="92" t="s">
        <v>38</v>
      </c>
      <c r="B28" s="89"/>
      <c r="C28" s="4">
        <f>SUM(D7,D10,D13,D21,E21,D25)</f>
        <v>473</v>
      </c>
      <c r="D28" s="90"/>
      <c r="E28" s="90"/>
      <c r="F28" s="90"/>
      <c r="G28" s="91"/>
    </row>
    <row r="29" spans="1:7" ht="16.5" thickBot="1" x14ac:dyDescent="0.3">
      <c r="A29" s="92" t="s">
        <v>1</v>
      </c>
      <c r="B29" s="89"/>
      <c r="C29" s="4">
        <f>C27-C28</f>
        <v>321</v>
      </c>
      <c r="D29" s="90"/>
      <c r="E29" s="90"/>
      <c r="F29" s="90"/>
      <c r="G29" s="91"/>
    </row>
    <row r="30" spans="1:7" ht="15.75" thickBot="1" x14ac:dyDescent="0.3">
      <c r="A30" s="107" t="s">
        <v>7</v>
      </c>
      <c r="B30" s="107"/>
      <c r="C30" s="107"/>
      <c r="D30" s="107"/>
      <c r="E30" s="107"/>
      <c r="F30" s="107"/>
      <c r="G30" s="107"/>
    </row>
    <row r="31" spans="1:7" ht="15.75" x14ac:dyDescent="0.25">
      <c r="A31" s="84" t="s">
        <v>6</v>
      </c>
      <c r="B31" s="84"/>
      <c r="C31" s="33">
        <v>5</v>
      </c>
      <c r="D31" s="26"/>
      <c r="E31" s="27"/>
      <c r="F31" s="28"/>
      <c r="G31" s="29"/>
    </row>
    <row r="32" spans="1:7" ht="15.75" x14ac:dyDescent="0.25">
      <c r="A32" s="84" t="s">
        <v>5</v>
      </c>
      <c r="B32" s="84"/>
      <c r="C32" s="33">
        <v>26</v>
      </c>
      <c r="D32" s="30"/>
      <c r="E32" s="31"/>
      <c r="F32" s="32"/>
      <c r="G32" s="9"/>
    </row>
    <row r="33" spans="1:7" ht="15.75" x14ac:dyDescent="0.25">
      <c r="A33" s="84" t="s">
        <v>40</v>
      </c>
      <c r="B33" s="84"/>
      <c r="C33" s="33">
        <v>16</v>
      </c>
      <c r="D33" s="30"/>
      <c r="E33" s="31"/>
      <c r="F33" s="32"/>
      <c r="G33" s="9"/>
    </row>
    <row r="34" spans="1:7" ht="15.75" x14ac:dyDescent="0.25">
      <c r="A34" s="95" t="s">
        <v>41</v>
      </c>
      <c r="B34" s="95"/>
      <c r="C34" s="33">
        <v>3</v>
      </c>
      <c r="D34" s="30"/>
      <c r="E34" s="31"/>
      <c r="F34" s="32"/>
      <c r="G34" s="9"/>
    </row>
    <row r="35" spans="1:7" x14ac:dyDescent="0.25">
      <c r="A35" s="96" t="s">
        <v>0</v>
      </c>
      <c r="B35" s="96"/>
      <c r="C35" s="96"/>
      <c r="D35" s="97"/>
      <c r="E35" s="97"/>
      <c r="F35" s="97"/>
      <c r="G35" s="97"/>
    </row>
    <row r="36" spans="1:7" ht="25.5" customHeight="1" x14ac:dyDescent="0.25">
      <c r="A36" s="98" t="s">
        <v>51</v>
      </c>
      <c r="B36" s="98"/>
      <c r="C36" s="98"/>
      <c r="D36" s="98"/>
      <c r="E36" s="98"/>
      <c r="F36" s="98"/>
      <c r="G36" s="98"/>
    </row>
    <row r="37" spans="1:7" x14ac:dyDescent="0.25">
      <c r="A37" s="93" t="s">
        <v>42</v>
      </c>
      <c r="B37" s="93"/>
      <c r="C37" s="93"/>
      <c r="D37" s="93"/>
      <c r="E37" s="93"/>
      <c r="F37" s="93"/>
      <c r="G37" s="93"/>
    </row>
    <row r="38" spans="1:7" x14ac:dyDescent="0.25">
      <c r="A38" s="93" t="s">
        <v>43</v>
      </c>
      <c r="B38" s="93"/>
      <c r="C38" s="93"/>
      <c r="D38" s="93"/>
      <c r="E38" s="93"/>
      <c r="F38" s="93"/>
      <c r="G38" s="93"/>
    </row>
    <row r="39" spans="1:7" x14ac:dyDescent="0.25">
      <c r="A39" s="94" t="s">
        <v>39</v>
      </c>
      <c r="B39" s="94"/>
      <c r="C39" s="94"/>
      <c r="D39" s="94"/>
      <c r="E39" s="94"/>
      <c r="F39" s="94"/>
      <c r="G39" s="94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tabSelected="1" workbookViewId="0">
      <selection activeCell="K40" sqref="K40"/>
    </sheetView>
  </sheetViews>
  <sheetFormatPr defaultRowHeight="15" x14ac:dyDescent="0.25"/>
  <cols>
    <col min="1" max="1" width="7.42578125" bestFit="1" customWidth="1"/>
    <col min="2" max="2" width="38.140625" customWidth="1"/>
    <col min="3" max="3" width="10.140625" bestFit="1" customWidth="1"/>
    <col min="4" max="4" width="9.7109375" bestFit="1" customWidth="1"/>
    <col min="5" max="6" width="6.28515625" bestFit="1" customWidth="1"/>
    <col min="7" max="7" width="8.7109375" customWidth="1"/>
  </cols>
  <sheetData>
    <row r="1" spans="1:7" ht="19.5" thickBot="1" x14ac:dyDescent="0.3">
      <c r="A1" s="48" t="s">
        <v>36</v>
      </c>
      <c r="B1" s="48"/>
      <c r="C1" s="48"/>
      <c r="D1" s="48"/>
      <c r="E1" s="48"/>
      <c r="F1" s="48"/>
      <c r="G1" s="48"/>
    </row>
    <row r="2" spans="1:7" ht="15.75" customHeight="1" thickBot="1" x14ac:dyDescent="0.3">
      <c r="A2" s="99" t="s">
        <v>35</v>
      </c>
      <c r="B2" s="100"/>
      <c r="C2" s="101" t="s">
        <v>46</v>
      </c>
      <c r="D2" s="101" t="s">
        <v>47</v>
      </c>
      <c r="E2" s="101"/>
      <c r="F2" s="102" t="s">
        <v>48</v>
      </c>
      <c r="G2" s="104" t="s">
        <v>49</v>
      </c>
    </row>
    <row r="3" spans="1:7" ht="15.75" thickBot="1" x14ac:dyDescent="0.3">
      <c r="A3" s="47" t="s">
        <v>30</v>
      </c>
      <c r="B3" s="40" t="s">
        <v>29</v>
      </c>
      <c r="C3" s="101"/>
      <c r="D3" s="101"/>
      <c r="E3" s="101"/>
      <c r="F3" s="103"/>
      <c r="G3" s="104"/>
    </row>
    <row r="4" spans="1:7" x14ac:dyDescent="0.25">
      <c r="A4" s="61" t="s">
        <v>28</v>
      </c>
      <c r="B4" s="19" t="s">
        <v>27</v>
      </c>
      <c r="C4" s="5">
        <v>450</v>
      </c>
      <c r="D4" s="62">
        <v>299</v>
      </c>
      <c r="E4" s="63"/>
      <c r="F4" s="5">
        <f t="shared" ref="F4:F13" si="0">C4-D4</f>
        <v>151</v>
      </c>
      <c r="G4" s="108">
        <f t="shared" ref="G4:G13" si="1">(D4/C4)*100</f>
        <v>66.444444444444443</v>
      </c>
    </row>
    <row r="5" spans="1:7" x14ac:dyDescent="0.25">
      <c r="A5" s="61"/>
      <c r="B5" s="19" t="s">
        <v>26</v>
      </c>
      <c r="C5" s="5">
        <v>8</v>
      </c>
      <c r="D5" s="64">
        <v>2</v>
      </c>
      <c r="E5" s="65"/>
      <c r="F5" s="5">
        <f t="shared" si="0"/>
        <v>6</v>
      </c>
      <c r="G5" s="108">
        <f t="shared" si="1"/>
        <v>25</v>
      </c>
    </row>
    <row r="6" spans="1:7" x14ac:dyDescent="0.25">
      <c r="A6" s="56"/>
      <c r="B6" s="15" t="s">
        <v>25</v>
      </c>
      <c r="C6" s="5">
        <v>90</v>
      </c>
      <c r="D6" s="59">
        <v>9</v>
      </c>
      <c r="E6" s="60"/>
      <c r="F6" s="5">
        <f t="shared" si="0"/>
        <v>81</v>
      </c>
      <c r="G6" s="108">
        <f t="shared" si="1"/>
        <v>10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310</v>
      </c>
      <c r="E7" s="69"/>
      <c r="F7" s="7">
        <f t="shared" si="0"/>
        <v>238</v>
      </c>
      <c r="G7" s="17">
        <f t="shared" si="1"/>
        <v>56.569343065693431</v>
      </c>
    </row>
    <row r="8" spans="1:7" x14ac:dyDescent="0.25">
      <c r="A8" s="55" t="s">
        <v>24</v>
      </c>
      <c r="B8" s="18" t="s">
        <v>23</v>
      </c>
      <c r="C8" s="5">
        <v>5</v>
      </c>
      <c r="D8" s="57">
        <v>2</v>
      </c>
      <c r="E8" s="58"/>
      <c r="F8" s="5">
        <f t="shared" si="0"/>
        <v>3</v>
      </c>
      <c r="G8" s="108">
        <f t="shared" si="1"/>
        <v>40</v>
      </c>
    </row>
    <row r="9" spans="1:7" x14ac:dyDescent="0.25">
      <c r="A9" s="56"/>
      <c r="B9" s="15" t="s">
        <v>22</v>
      </c>
      <c r="C9" s="5">
        <v>100</v>
      </c>
      <c r="D9" s="59">
        <v>36</v>
      </c>
      <c r="E9" s="60"/>
      <c r="F9" s="5">
        <f t="shared" si="0"/>
        <v>64</v>
      </c>
      <c r="G9" s="108">
        <f t="shared" si="1"/>
        <v>36</v>
      </c>
    </row>
    <row r="10" spans="1:7" x14ac:dyDescent="0.25">
      <c r="A10" s="67" t="s">
        <v>4</v>
      </c>
      <c r="B10" s="70"/>
      <c r="C10" s="7">
        <f>SUM(C8:C9)</f>
        <v>105</v>
      </c>
      <c r="D10" s="68">
        <f>SUM(D8:E9)</f>
        <v>38</v>
      </c>
      <c r="E10" s="69"/>
      <c r="F10" s="7">
        <f t="shared" si="0"/>
        <v>67</v>
      </c>
      <c r="G10" s="17">
        <f t="shared" si="1"/>
        <v>36.19047619047619</v>
      </c>
    </row>
    <row r="11" spans="1:7" x14ac:dyDescent="0.25">
      <c r="A11" s="55" t="s">
        <v>21</v>
      </c>
      <c r="B11" s="18" t="s">
        <v>20</v>
      </c>
      <c r="C11" s="5">
        <v>22</v>
      </c>
      <c r="D11" s="57">
        <v>11</v>
      </c>
      <c r="E11" s="58"/>
      <c r="F11" s="5">
        <f t="shared" si="0"/>
        <v>11</v>
      </c>
      <c r="G11" s="108">
        <f t="shared" si="1"/>
        <v>50</v>
      </c>
    </row>
    <row r="12" spans="1:7" x14ac:dyDescent="0.25">
      <c r="A12" s="56"/>
      <c r="B12" s="15" t="s">
        <v>19</v>
      </c>
      <c r="C12" s="5">
        <v>9</v>
      </c>
      <c r="D12" s="59">
        <v>9</v>
      </c>
      <c r="E12" s="60"/>
      <c r="F12" s="5">
        <v>0</v>
      </c>
      <c r="G12" s="108">
        <f t="shared" si="1"/>
        <v>100</v>
      </c>
    </row>
    <row r="13" spans="1:7" ht="15.75" thickBot="1" x14ac:dyDescent="0.3">
      <c r="A13" s="75" t="s">
        <v>4</v>
      </c>
      <c r="B13" s="76"/>
      <c r="C13" s="14">
        <f>SUM(C11:C12)</f>
        <v>31</v>
      </c>
      <c r="D13" s="77">
        <f>SUM(D11:E12)</f>
        <v>20</v>
      </c>
      <c r="E13" s="78"/>
      <c r="F13" s="14">
        <f t="shared" si="0"/>
        <v>11</v>
      </c>
      <c r="G13" s="13">
        <f t="shared" si="1"/>
        <v>64.516129032258064</v>
      </c>
    </row>
    <row r="14" spans="1:7" ht="23.25" thickBot="1" x14ac:dyDescent="0.3">
      <c r="A14" s="105" t="s">
        <v>18</v>
      </c>
      <c r="B14" s="106"/>
      <c r="C14" s="106"/>
      <c r="D14" s="46" t="s">
        <v>17</v>
      </c>
      <c r="E14" s="43" t="s">
        <v>16</v>
      </c>
      <c r="F14" s="109" t="s">
        <v>52</v>
      </c>
      <c r="G14" s="45"/>
    </row>
    <row r="15" spans="1:7" x14ac:dyDescent="0.25">
      <c r="A15" s="110" t="s">
        <v>37</v>
      </c>
      <c r="B15" s="72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108">
        <f t="shared" ref="G15:G23" si="3">((D15+E15)/C15)*100</f>
        <v>100</v>
      </c>
    </row>
    <row r="16" spans="1:7" x14ac:dyDescent="0.25">
      <c r="A16" s="110" t="s">
        <v>15</v>
      </c>
      <c r="B16" s="72"/>
      <c r="C16" s="5">
        <v>1</v>
      </c>
      <c r="D16" s="5">
        <v>1</v>
      </c>
      <c r="E16" s="5">
        <v>0</v>
      </c>
      <c r="F16" s="5">
        <f t="shared" si="2"/>
        <v>0</v>
      </c>
      <c r="G16" s="108">
        <f t="shared" si="3"/>
        <v>100</v>
      </c>
    </row>
    <row r="17" spans="1:7" x14ac:dyDescent="0.25">
      <c r="A17" s="110" t="s">
        <v>14</v>
      </c>
      <c r="B17" s="72"/>
      <c r="C17" s="5">
        <v>11</v>
      </c>
      <c r="D17" s="5">
        <v>10</v>
      </c>
      <c r="E17" s="5">
        <v>0</v>
      </c>
      <c r="F17" s="5">
        <f t="shared" si="2"/>
        <v>1</v>
      </c>
      <c r="G17" s="108">
        <f t="shared" si="3"/>
        <v>90.909090909090907</v>
      </c>
    </row>
    <row r="18" spans="1:7" x14ac:dyDescent="0.25">
      <c r="A18" s="110" t="s">
        <v>13</v>
      </c>
      <c r="B18" s="72"/>
      <c r="C18" s="5">
        <v>13</v>
      </c>
      <c r="D18" s="5">
        <v>13</v>
      </c>
      <c r="E18" s="5">
        <v>0</v>
      </c>
      <c r="F18" s="5">
        <f t="shared" si="2"/>
        <v>0</v>
      </c>
      <c r="G18" s="108">
        <f t="shared" si="3"/>
        <v>100</v>
      </c>
    </row>
    <row r="19" spans="1:7" x14ac:dyDescent="0.25">
      <c r="A19" s="110" t="s">
        <v>12</v>
      </c>
      <c r="B19" s="72"/>
      <c r="C19" s="5">
        <v>12</v>
      </c>
      <c r="D19" s="5">
        <v>11</v>
      </c>
      <c r="E19" s="5">
        <v>0</v>
      </c>
      <c r="F19" s="5">
        <f t="shared" si="2"/>
        <v>1</v>
      </c>
      <c r="G19" s="108">
        <f t="shared" si="3"/>
        <v>91.666666666666657</v>
      </c>
    </row>
    <row r="20" spans="1:7" x14ac:dyDescent="0.25">
      <c r="A20" s="81" t="s">
        <v>11</v>
      </c>
      <c r="B20" s="82"/>
      <c r="C20" s="5">
        <v>31</v>
      </c>
      <c r="D20" s="5">
        <v>7</v>
      </c>
      <c r="E20" s="5">
        <v>23</v>
      </c>
      <c r="F20" s="5">
        <f t="shared" si="2"/>
        <v>1</v>
      </c>
      <c r="G20" s="108">
        <f t="shared" si="3"/>
        <v>96.774193548387103</v>
      </c>
    </row>
    <row r="21" spans="1:7" ht="15.75" thickBot="1" x14ac:dyDescent="0.3">
      <c r="A21" s="75" t="s">
        <v>4</v>
      </c>
      <c r="B21" s="76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</row>
    <row r="22" spans="1:7" ht="15.75" thickBot="1" x14ac:dyDescent="0.3">
      <c r="A22" s="107" t="s">
        <v>10</v>
      </c>
      <c r="B22" s="107"/>
      <c r="C22" s="107"/>
      <c r="D22" s="107"/>
      <c r="E22" s="107"/>
      <c r="F22" s="107"/>
      <c r="G22" s="107"/>
    </row>
    <row r="23" spans="1:7" x14ac:dyDescent="0.25">
      <c r="A23" s="110" t="s">
        <v>9</v>
      </c>
      <c r="B23" s="72"/>
      <c r="C23" s="5">
        <v>7</v>
      </c>
      <c r="D23" s="73">
        <v>7</v>
      </c>
      <c r="E23" s="74"/>
      <c r="F23" s="5">
        <f>C23-D23</f>
        <v>0</v>
      </c>
      <c r="G23" s="108">
        <f t="shared" si="3"/>
        <v>100</v>
      </c>
    </row>
    <row r="24" spans="1:7" x14ac:dyDescent="0.25">
      <c r="A24" s="81" t="s">
        <v>8</v>
      </c>
      <c r="B24" s="82"/>
      <c r="C24" s="10">
        <v>5</v>
      </c>
      <c r="D24" s="59">
        <v>3</v>
      </c>
      <c r="E24" s="60"/>
      <c r="F24" s="5">
        <f>C24-D24</f>
        <v>2</v>
      </c>
      <c r="G24" s="108">
        <f>((D24+E24)/C24)*100</f>
        <v>60</v>
      </c>
    </row>
    <row r="25" spans="1:7" ht="15.75" thickBot="1" x14ac:dyDescent="0.3">
      <c r="A25" s="75" t="s">
        <v>4</v>
      </c>
      <c r="B25" s="76"/>
      <c r="C25" s="8">
        <f>SUM(C22:C24)</f>
        <v>12</v>
      </c>
      <c r="D25" s="85">
        <f>SUM(D23:E24)</f>
        <v>10</v>
      </c>
      <c r="E25" s="86"/>
      <c r="F25" s="7">
        <f>C25-D25</f>
        <v>2</v>
      </c>
      <c r="G25" s="6">
        <f>(D25/C25)*100</f>
        <v>83.333333333333343</v>
      </c>
    </row>
    <row r="26" spans="1:7" ht="19.5" thickBot="1" x14ac:dyDescent="0.3">
      <c r="A26" s="87" t="s">
        <v>3</v>
      </c>
      <c r="B26" s="87"/>
      <c r="C26" s="87"/>
      <c r="D26" s="87"/>
      <c r="E26" s="87"/>
      <c r="F26" s="87"/>
      <c r="G26" s="87"/>
    </row>
    <row r="27" spans="1:7" ht="15.75" x14ac:dyDescent="0.25">
      <c r="A27" s="92" t="s">
        <v>2</v>
      </c>
      <c r="B27" s="111"/>
      <c r="C27" s="4">
        <f>SUM(C25,C21,C13,C10,C7)</f>
        <v>784</v>
      </c>
      <c r="D27" s="90"/>
      <c r="E27" s="90"/>
      <c r="F27" s="90"/>
      <c r="G27" s="91"/>
    </row>
    <row r="28" spans="1:7" ht="15.75" x14ac:dyDescent="0.25">
      <c r="A28" s="92" t="s">
        <v>53</v>
      </c>
      <c r="B28" s="111"/>
      <c r="C28" s="4">
        <f>SUM(D7,D10,D13,D21,E21,D25)</f>
        <v>463</v>
      </c>
      <c r="D28" s="90"/>
      <c r="E28" s="90"/>
      <c r="F28" s="90"/>
      <c r="G28" s="91"/>
    </row>
    <row r="29" spans="1:7" ht="16.5" thickBot="1" x14ac:dyDescent="0.3">
      <c r="A29" s="92" t="s">
        <v>1</v>
      </c>
      <c r="B29" s="111"/>
      <c r="C29" s="4">
        <f>C27-C28</f>
        <v>321</v>
      </c>
      <c r="D29" s="90"/>
      <c r="E29" s="90"/>
      <c r="F29" s="90"/>
      <c r="G29" s="91"/>
    </row>
    <row r="30" spans="1:7" ht="15.75" thickBot="1" x14ac:dyDescent="0.3">
      <c r="A30" s="107" t="s">
        <v>7</v>
      </c>
      <c r="B30" s="107"/>
      <c r="C30" s="107"/>
      <c r="D30" s="107"/>
      <c r="E30" s="107"/>
      <c r="F30" s="107"/>
      <c r="G30" s="107"/>
    </row>
    <row r="31" spans="1:7" ht="15.75" x14ac:dyDescent="0.25">
      <c r="A31" s="112" t="s">
        <v>6</v>
      </c>
      <c r="B31" s="112"/>
      <c r="C31" s="33">
        <v>5</v>
      </c>
      <c r="D31" s="113"/>
      <c r="E31" s="114"/>
      <c r="F31" s="28"/>
      <c r="G31" s="29"/>
    </row>
    <row r="32" spans="1:7" ht="15.75" x14ac:dyDescent="0.25">
      <c r="A32" s="115" t="s">
        <v>5</v>
      </c>
      <c r="B32" s="115"/>
      <c r="C32" s="116">
        <v>39</v>
      </c>
      <c r="D32" s="117"/>
      <c r="E32" s="118"/>
      <c r="F32" s="119"/>
      <c r="G32" s="120"/>
    </row>
    <row r="33" spans="1:7" x14ac:dyDescent="0.25">
      <c r="A33" s="94" t="s">
        <v>39</v>
      </c>
      <c r="B33" s="94"/>
      <c r="C33" s="94"/>
      <c r="D33" s="94"/>
      <c r="E33" s="94"/>
      <c r="F33" s="94"/>
      <c r="G33" s="94"/>
    </row>
    <row r="34" spans="1:7" ht="24" customHeight="1" x14ac:dyDescent="0.25">
      <c r="A34" s="121" t="s">
        <v>54</v>
      </c>
      <c r="B34" s="121"/>
      <c r="C34" s="121"/>
      <c r="D34" s="121"/>
      <c r="E34" s="121"/>
      <c r="F34" s="121"/>
      <c r="G34" s="121"/>
    </row>
    <row r="36" spans="1:7" ht="34.5" customHeight="1" x14ac:dyDescent="0.25"/>
    <row r="37" spans="1:7" ht="15" customHeight="1" x14ac:dyDescent="0.25"/>
    <row r="38" spans="1:7" ht="15" customHeight="1" x14ac:dyDescent="0.25"/>
  </sheetData>
  <mergeCells count="49"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Cláudio Cherem</cp:lastModifiedBy>
  <cp:lastPrinted>2019-04-12T18:54:05Z</cp:lastPrinted>
  <dcterms:created xsi:type="dcterms:W3CDTF">2013-04-15T20:13:49Z</dcterms:created>
  <dcterms:modified xsi:type="dcterms:W3CDTF">2019-08-01T17:13:36Z</dcterms:modified>
</cp:coreProperties>
</file>