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Plan1" sheetId="1" r:id="rId6"/>
    <sheet name="Plan2" sheetId="2" r:id="rId7"/>
    <sheet name="Plan3" sheetId="3" r:id="rId8"/>
  </sheets>
  <calcPr calcId="125725"/>
</workbook>
</file>

<file path=xl/calcChain.xml><?xml version="1.0" encoding="utf-8"?>
<calcChain xmlns="http://schemas.openxmlformats.org/spreadsheetml/2006/main">
  <c r="D25" i="28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28" s="1"/>
  <c r="C7"/>
  <c r="G6"/>
  <c r="F6"/>
  <c r="G5"/>
  <c r="F5"/>
  <c r="G4"/>
  <c r="F4"/>
  <c r="D25" i="27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6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5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4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G13"/>
  <c r="D13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G21" i="28" l="1"/>
  <c r="F21"/>
  <c r="F10"/>
  <c r="F7"/>
  <c r="C29"/>
  <c r="G7"/>
  <c r="F25"/>
  <c r="G21" i="27"/>
  <c r="F7"/>
  <c r="C29"/>
  <c r="G7"/>
  <c r="F21"/>
  <c r="F25"/>
  <c r="F21" i="26"/>
  <c r="G21"/>
  <c r="F7"/>
  <c r="C29"/>
  <c r="G7"/>
  <c r="F25"/>
  <c r="G21" i="25"/>
  <c r="F7"/>
  <c r="C29"/>
  <c r="G7"/>
  <c r="F21"/>
  <c r="F25"/>
  <c r="G21" i="24"/>
  <c r="C29"/>
  <c r="F21"/>
  <c r="F25"/>
  <c r="G7"/>
</calcChain>
</file>

<file path=xl/sharedStrings.xml><?xml version="1.0" encoding="utf-8"?>
<sst xmlns="http://schemas.openxmlformats.org/spreadsheetml/2006/main" count="225" uniqueCount="45">
  <si>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</si>
  <si>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</si>
  <si>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</si>
  <si>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</si>
  <si>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</si>
  <si>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</si>
  <si>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</si>
  <si>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</si>
  <si>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</si>
  <si>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</si>
  <si>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</si>
  <si>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</si>
  <si>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</si>
  <si>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</si>
  <si>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</si>
  <si>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</si>
  <si>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</si>
  <si>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</si>
  <si>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</si>
  <si>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</si>
  <si>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</si>
  <si>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</si>
  <si>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</si>
  <si>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</si>
  <si>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</si>
  <si>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</si>
  <si>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</si>
  <si>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</si>
  <si>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</si>
  <si>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</si>
  <si>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</si>
  <si>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</si>
  <si>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</si>
  <si>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</si>
  <si>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</si>
  <si>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</si>
  <si>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</si>
  <si>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</si>
  <si>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</si>
  <si>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(**) Este total não coincide com o que consta na TAB 16 (=525), porque aqui não estão computados 41 servidores de outros órgãos à disposição do TCE, mas estão computados os 31 servidores efetivos que, concomitantemente, exercem cargos comissionados.</t>
  </si>
  <si>
    <t>(**) Este total não coincide com o que consta na TAB 16 (=525), porque aqui não estão computados 41 servidores de outros órgãos à disposição do TCE, mas estão computados os 30 servidores efetivos que, concomitantemente, exercem cargos comissionados.</t>
  </si>
  <si>
    <t>FONTE: Diretoria de Gestão de Pessoas (DGP)</t>
  </si>
  <si>
    <t>(**) Este total não coincide com o que consta na TAB 16 (=513), porque aqui não estão computados 40 servidores de outros órgãos à disposição do TCE, mas estão computados os 39 servidores efetivos que, concomitantemente, exercem cargos comissionados.</t>
  </si>
  <si>
    <t>(**) Este total não coincide com o que consta na TAB 16 (=511), porque aqui não estão computados 39 servidores de outros órgãos à disposição do TCE, mas estão computados os 36servidores efetivos que, concomitantemente, exercem cargos comissionados.</t>
  </si>
  <si>
    <t>(**) Este total não coincide com o que consta na TAB 16 (=515), porque aqui não estão computados 42 servidores de outros órgãos à disposição do TCE, mas estão computados os 35 servidores efetivos que, concomitantemente, exercem cargos comissionados.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</si>
</sst>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opLeftCell="A8" workbookViewId="0">
      <selection activeCell="B36" sqref="B3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35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88" t="s">
        <v>28</v>
      </c>
      <c r="B4" s="19" t="s">
        <v>27</v>
      </c>
      <c r="C4" s="5">
        <v>450</v>
      </c>
      <c r="D4" s="89">
        <v>301</v>
      </c>
      <c r="E4" s="90"/>
      <c r="F4" s="5">
        <f t="shared" ref="F4:F13" si="0">C4-D4</f>
        <v>149</v>
      </c>
      <c r="G4" s="9">
        <f t="shared" ref="G4:G13" si="1">(D4/C4)*100</f>
        <v>66.888888888888886</v>
      </c>
    </row>
    <row r="5" spans="1:7">
      <c r="A5" s="88"/>
      <c r="B5" s="19" t="s">
        <v>26</v>
      </c>
      <c r="C5" s="5">
        <v>8</v>
      </c>
      <c r="D5" s="91">
        <v>8</v>
      </c>
      <c r="E5" s="92"/>
      <c r="F5" s="5">
        <f t="shared" si="0"/>
        <v>0</v>
      </c>
      <c r="G5" s="9">
        <f t="shared" si="1"/>
        <v>100</v>
      </c>
    </row>
    <row r="6" spans="1:7">
      <c r="A6" s="77"/>
      <c r="B6" s="15" t="s">
        <v>25</v>
      </c>
      <c r="C6" s="5">
        <v>90</v>
      </c>
      <c r="D6" s="63">
        <v>17</v>
      </c>
      <c r="E6" s="64"/>
      <c r="F6" s="5">
        <f t="shared" si="0"/>
        <v>73</v>
      </c>
      <c r="G6" s="9">
        <f t="shared" si="1"/>
        <v>18.888888888888889</v>
      </c>
    </row>
    <row r="7" spans="1:7">
      <c r="A7" s="93" t="s">
        <v>4</v>
      </c>
      <c r="B7" s="72"/>
      <c r="C7" s="7">
        <f>SUM(C4:C6)</f>
        <v>548</v>
      </c>
      <c r="D7" s="74">
        <f>SUM(D4:E6)</f>
        <v>326</v>
      </c>
      <c r="E7" s="75"/>
      <c r="F7" s="7">
        <f t="shared" si="0"/>
        <v>222</v>
      </c>
      <c r="G7" s="17">
        <f t="shared" si="1"/>
        <v>59.489051094890513</v>
      </c>
    </row>
    <row r="8" spans="1:7">
      <c r="A8" s="76" t="s">
        <v>24</v>
      </c>
      <c r="B8" s="18" t="s">
        <v>23</v>
      </c>
      <c r="C8" s="5">
        <v>5</v>
      </c>
      <c r="D8" s="78">
        <v>4</v>
      </c>
      <c r="E8" s="79"/>
      <c r="F8" s="5">
        <f t="shared" si="0"/>
        <v>1</v>
      </c>
      <c r="G8" s="9">
        <f t="shared" si="1"/>
        <v>80</v>
      </c>
    </row>
    <row r="9" spans="1:7">
      <c r="A9" s="77"/>
      <c r="B9" s="15" t="s">
        <v>22</v>
      </c>
      <c r="C9" s="5">
        <v>100</v>
      </c>
      <c r="D9" s="63">
        <v>60</v>
      </c>
      <c r="E9" s="64"/>
      <c r="F9" s="5">
        <f t="shared" si="0"/>
        <v>40</v>
      </c>
      <c r="G9" s="9">
        <f t="shared" si="1"/>
        <v>60</v>
      </c>
    </row>
    <row r="10" spans="1:7">
      <c r="A10" s="72" t="s">
        <v>4</v>
      </c>
      <c r="B10" s="73"/>
      <c r="C10" s="7">
        <f>SUM(C8:C9)</f>
        <v>105</v>
      </c>
      <c r="D10" s="74">
        <f>SUM(D8:E9)</f>
        <v>64</v>
      </c>
      <c r="E10" s="75"/>
      <c r="F10" s="7">
        <f t="shared" si="0"/>
        <v>41</v>
      </c>
      <c r="G10" s="17">
        <f t="shared" si="1"/>
        <v>60.952380952380956</v>
      </c>
    </row>
    <row r="11" spans="1:7">
      <c r="A11" s="76" t="s">
        <v>21</v>
      </c>
      <c r="B11" s="16" t="s">
        <v>20</v>
      </c>
      <c r="C11" s="5">
        <v>22</v>
      </c>
      <c r="D11" s="78">
        <v>15</v>
      </c>
      <c r="E11" s="79"/>
      <c r="F11" s="5">
        <f t="shared" si="0"/>
        <v>7</v>
      </c>
      <c r="G11" s="9">
        <f t="shared" si="1"/>
        <v>68.181818181818173</v>
      </c>
    </row>
    <row r="12" spans="1:7">
      <c r="A12" s="77"/>
      <c r="B12" s="15" t="s">
        <v>19</v>
      </c>
      <c r="C12" s="5">
        <v>15</v>
      </c>
      <c r="D12" s="63">
        <v>12</v>
      </c>
      <c r="E12" s="64"/>
      <c r="F12" s="5">
        <f t="shared" si="0"/>
        <v>3</v>
      </c>
      <c r="G12" s="9">
        <f t="shared" si="1"/>
        <v>80</v>
      </c>
    </row>
    <row r="13" spans="1:7" ht="15.75" thickBot="1">
      <c r="A13" s="59" t="s">
        <v>4</v>
      </c>
      <c r="B13" s="60"/>
      <c r="C13" s="14">
        <f>SUM(C11:C12)</f>
        <v>37</v>
      </c>
      <c r="D13" s="68">
        <f>SUM(D11:E12)</f>
        <v>27</v>
      </c>
      <c r="E13" s="69"/>
      <c r="F13" s="7">
        <f t="shared" si="0"/>
        <v>10</v>
      </c>
      <c r="G13" s="13">
        <f t="shared" si="1"/>
        <v>72.972972972972968</v>
      </c>
    </row>
    <row r="14" spans="1:7" ht="23.25" thickBot="1">
      <c r="A14" s="70" t="s">
        <v>18</v>
      </c>
      <c r="B14" s="71"/>
      <c r="C14" s="71"/>
      <c r="D14" s="34" t="s">
        <v>17</v>
      </c>
      <c r="E14" s="21" t="s">
        <v>16</v>
      </c>
      <c r="F14" s="22"/>
      <c r="G14" s="23"/>
    </row>
    <row r="15" spans="1:7">
      <c r="A15" s="55" t="s">
        <v>37</v>
      </c>
      <c r="B15" s="5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5" t="s">
        <v>15</v>
      </c>
      <c r="B16" s="5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5" t="s">
        <v>14</v>
      </c>
      <c r="B17" s="5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5" t="s">
        <v>13</v>
      </c>
      <c r="B18" s="56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55" t="s">
        <v>12</v>
      </c>
      <c r="B19" s="56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57" t="s">
        <v>11</v>
      </c>
      <c r="B20" s="58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59" t="s">
        <v>4</v>
      </c>
      <c r="B21" s="60"/>
      <c r="C21" s="8">
        <f>SUM(C15:C20)</f>
        <v>88</v>
      </c>
      <c r="D21" s="8">
        <f>SUM(D15:D20)</f>
        <v>57</v>
      </c>
      <c r="E21" s="8">
        <f>SUM(E15:E20)</f>
        <v>31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52" t="s">
        <v>10</v>
      </c>
      <c r="B22" s="52"/>
      <c r="C22" s="52"/>
      <c r="D22" s="52"/>
      <c r="E22" s="52"/>
      <c r="F22" s="52"/>
      <c r="G22" s="52"/>
      <c r="J22" s="25"/>
    </row>
    <row r="23" spans="1:10">
      <c r="A23" s="55" t="s">
        <v>9</v>
      </c>
      <c r="B23" s="56"/>
      <c r="C23" s="5">
        <v>7</v>
      </c>
      <c r="D23" s="61">
        <v>7</v>
      </c>
      <c r="E23" s="62"/>
      <c r="F23" s="5">
        <f>C23-D23</f>
        <v>0</v>
      </c>
      <c r="G23" s="9">
        <f t="shared" si="3"/>
        <v>100</v>
      </c>
    </row>
    <row r="24" spans="1:10">
      <c r="A24" s="57" t="s">
        <v>8</v>
      </c>
      <c r="B24" s="58"/>
      <c r="C24" s="10">
        <v>5</v>
      </c>
      <c r="D24" s="63">
        <v>3</v>
      </c>
      <c r="E24" s="64"/>
      <c r="F24" s="5">
        <f>C24-D24</f>
        <v>2</v>
      </c>
      <c r="G24" s="9">
        <f>((D24+E24)/C24)*100</f>
        <v>60</v>
      </c>
    </row>
    <row r="25" spans="1:10" ht="15.75" thickBot="1">
      <c r="A25" s="59" t="s">
        <v>4</v>
      </c>
      <c r="B25" s="60"/>
      <c r="C25" s="8">
        <f>SUM(C22:C24)</f>
        <v>12</v>
      </c>
      <c r="D25" s="65">
        <f>SUM(D23:E24)</f>
        <v>10</v>
      </c>
      <c r="E25" s="66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67" t="s">
        <v>3</v>
      </c>
      <c r="B26" s="67"/>
      <c r="C26" s="67"/>
      <c r="D26" s="67"/>
      <c r="E26" s="67"/>
      <c r="F26" s="67"/>
      <c r="G26" s="67"/>
      <c r="I26" s="3"/>
    </row>
    <row r="27" spans="1:10" ht="15.75">
      <c r="A27" s="54" t="s">
        <v>2</v>
      </c>
      <c r="B27" s="49"/>
      <c r="C27" s="4">
        <f>SUM(C25,C21,C13,C10,C7)</f>
        <v>790</v>
      </c>
      <c r="D27" s="50"/>
      <c r="E27" s="50"/>
      <c r="F27" s="50"/>
      <c r="G27" s="51"/>
      <c r="I27" s="3"/>
    </row>
    <row r="28" spans="1:10" ht="15.75">
      <c r="A28" s="48" t="s">
        <v>38</v>
      </c>
      <c r="B28" s="49"/>
      <c r="C28" s="4">
        <f>SUM(D7,D10,D13,D21,E21,D25)</f>
        <v>515</v>
      </c>
      <c r="D28" s="50"/>
      <c r="E28" s="50"/>
      <c r="F28" s="50"/>
      <c r="G28" s="51"/>
      <c r="I28" s="3"/>
    </row>
    <row r="29" spans="1:10" ht="16.5" thickBot="1">
      <c r="A29" s="48" t="s">
        <v>1</v>
      </c>
      <c r="B29" s="49"/>
      <c r="C29" s="4">
        <f>C27-C28</f>
        <v>275</v>
      </c>
      <c r="D29" s="50"/>
      <c r="E29" s="50"/>
      <c r="F29" s="50"/>
      <c r="G29" s="51"/>
      <c r="I29" s="3"/>
    </row>
    <row r="30" spans="1:10" ht="15.75" thickBot="1">
      <c r="A30" s="52" t="s">
        <v>7</v>
      </c>
      <c r="B30" s="52"/>
      <c r="C30" s="52"/>
      <c r="D30" s="52"/>
      <c r="E30" s="52"/>
      <c r="F30" s="52"/>
      <c r="G30" s="52"/>
    </row>
    <row r="31" spans="1:10" ht="15.75">
      <c r="A31" s="53" t="s">
        <v>6</v>
      </c>
      <c r="B31" s="53"/>
      <c r="C31" s="33">
        <v>11</v>
      </c>
      <c r="D31" s="26"/>
      <c r="E31" s="27"/>
      <c r="F31" s="28"/>
      <c r="G31" s="29"/>
    </row>
    <row r="32" spans="1:10" ht="15.75">
      <c r="A32" s="44" t="s">
        <v>5</v>
      </c>
      <c r="B32" s="44"/>
      <c r="C32" s="33">
        <v>41</v>
      </c>
      <c r="D32" s="30"/>
      <c r="E32" s="31"/>
      <c r="F32" s="32"/>
      <c r="G32" s="9"/>
    </row>
    <row r="33" spans="1:7" ht="12.75" customHeight="1">
      <c r="A33" s="45" t="s">
        <v>0</v>
      </c>
      <c r="B33" s="45"/>
      <c r="C33" s="45"/>
      <c r="D33" s="46"/>
      <c r="E33" s="46"/>
      <c r="F33" s="46"/>
      <c r="G33" s="46"/>
    </row>
    <row r="34" spans="1:7" ht="21.75" customHeight="1">
      <c r="A34" s="47" t="s">
        <v>39</v>
      </c>
      <c r="B34" s="47"/>
      <c r="C34" s="47"/>
      <c r="D34" s="47"/>
      <c r="E34" s="47"/>
      <c r="F34" s="47"/>
      <c r="G34" s="47"/>
    </row>
    <row r="35" spans="1:7">
      <c r="A35" s="80" t="s">
        <v>41</v>
      </c>
      <c r="B35" s="80"/>
      <c r="C35" s="80"/>
      <c r="D35" s="80"/>
      <c r="E35" s="80"/>
      <c r="F35" s="80"/>
      <c r="G35" s="80"/>
    </row>
  </sheetData>
  <sheetProtection password="C76B" sheet="1" objects="1" scenarios="1"/>
  <mergeCells count="50"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9"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37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88" t="s">
        <v>28</v>
      </c>
      <c r="B4" s="19" t="s">
        <v>27</v>
      </c>
      <c r="C4" s="5">
        <v>450</v>
      </c>
      <c r="D4" s="89">
        <v>300</v>
      </c>
      <c r="E4" s="90"/>
      <c r="F4" s="5">
        <f t="shared" ref="F4:F13" si="0">C4-D4</f>
        <v>150</v>
      </c>
      <c r="G4" s="9">
        <f t="shared" ref="G4:G13" si="1">(D4/C4)*100</f>
        <v>66.666666666666657</v>
      </c>
    </row>
    <row r="5" spans="1:7">
      <c r="A5" s="88"/>
      <c r="B5" s="19" t="s">
        <v>26</v>
      </c>
      <c r="C5" s="5">
        <v>8</v>
      </c>
      <c r="D5" s="91">
        <v>8</v>
      </c>
      <c r="E5" s="92"/>
      <c r="F5" s="5">
        <f t="shared" si="0"/>
        <v>0</v>
      </c>
      <c r="G5" s="9">
        <f t="shared" si="1"/>
        <v>100</v>
      </c>
    </row>
    <row r="6" spans="1:7">
      <c r="A6" s="77"/>
      <c r="B6" s="15" t="s">
        <v>25</v>
      </c>
      <c r="C6" s="5">
        <v>90</v>
      </c>
      <c r="D6" s="63">
        <v>17</v>
      </c>
      <c r="E6" s="64"/>
      <c r="F6" s="5">
        <f t="shared" si="0"/>
        <v>73</v>
      </c>
      <c r="G6" s="9">
        <f t="shared" si="1"/>
        <v>18.888888888888889</v>
      </c>
    </row>
    <row r="7" spans="1:7">
      <c r="A7" s="93" t="s">
        <v>4</v>
      </c>
      <c r="B7" s="72"/>
      <c r="C7" s="7">
        <f>SUM(C4:C6)</f>
        <v>548</v>
      </c>
      <c r="D7" s="74">
        <f>SUM(D4:E6)</f>
        <v>325</v>
      </c>
      <c r="E7" s="75"/>
      <c r="F7" s="7">
        <f t="shared" si="0"/>
        <v>223</v>
      </c>
      <c r="G7" s="17">
        <f t="shared" si="1"/>
        <v>59.306569343065696</v>
      </c>
    </row>
    <row r="8" spans="1:7">
      <c r="A8" s="76" t="s">
        <v>24</v>
      </c>
      <c r="B8" s="18" t="s">
        <v>23</v>
      </c>
      <c r="C8" s="5">
        <v>5</v>
      </c>
      <c r="D8" s="78">
        <v>4</v>
      </c>
      <c r="E8" s="79"/>
      <c r="F8" s="5">
        <f t="shared" si="0"/>
        <v>1</v>
      </c>
      <c r="G8" s="9">
        <f t="shared" si="1"/>
        <v>80</v>
      </c>
    </row>
    <row r="9" spans="1:7">
      <c r="A9" s="77"/>
      <c r="B9" s="15" t="s">
        <v>22</v>
      </c>
      <c r="C9" s="5">
        <v>100</v>
      </c>
      <c r="D9" s="63">
        <v>60</v>
      </c>
      <c r="E9" s="64"/>
      <c r="F9" s="5">
        <f t="shared" si="0"/>
        <v>40</v>
      </c>
      <c r="G9" s="9">
        <f t="shared" si="1"/>
        <v>60</v>
      </c>
    </row>
    <row r="10" spans="1:7">
      <c r="A10" s="72" t="s">
        <v>4</v>
      </c>
      <c r="B10" s="73"/>
      <c r="C10" s="7">
        <f>SUM(C8:C9)</f>
        <v>105</v>
      </c>
      <c r="D10" s="74">
        <f>SUM(D8:E9)</f>
        <v>64</v>
      </c>
      <c r="E10" s="75"/>
      <c r="F10" s="7">
        <f t="shared" si="0"/>
        <v>41</v>
      </c>
      <c r="G10" s="17">
        <f t="shared" si="1"/>
        <v>60.952380952380956</v>
      </c>
    </row>
    <row r="11" spans="1:7">
      <c r="A11" s="76" t="s">
        <v>21</v>
      </c>
      <c r="B11" s="16" t="s">
        <v>20</v>
      </c>
      <c r="C11" s="5">
        <v>22</v>
      </c>
      <c r="D11" s="78">
        <v>15</v>
      </c>
      <c r="E11" s="79"/>
      <c r="F11" s="5">
        <f t="shared" si="0"/>
        <v>7</v>
      </c>
      <c r="G11" s="9">
        <f t="shared" si="1"/>
        <v>68.181818181818173</v>
      </c>
    </row>
    <row r="12" spans="1:7">
      <c r="A12" s="77"/>
      <c r="B12" s="15" t="s">
        <v>19</v>
      </c>
      <c r="C12" s="5">
        <v>15</v>
      </c>
      <c r="D12" s="63">
        <v>12</v>
      </c>
      <c r="E12" s="64"/>
      <c r="F12" s="5">
        <f t="shared" si="0"/>
        <v>3</v>
      </c>
      <c r="G12" s="9">
        <f t="shared" si="1"/>
        <v>80</v>
      </c>
    </row>
    <row r="13" spans="1:7" ht="15.75" thickBot="1">
      <c r="A13" s="59" t="s">
        <v>4</v>
      </c>
      <c r="B13" s="60"/>
      <c r="C13" s="14">
        <f>SUM(C11:C12)</f>
        <v>37</v>
      </c>
      <c r="D13" s="68">
        <f>SUM(D11:E12)</f>
        <v>27</v>
      </c>
      <c r="E13" s="69"/>
      <c r="F13" s="7">
        <f t="shared" si="0"/>
        <v>10</v>
      </c>
      <c r="G13" s="13">
        <f t="shared" si="1"/>
        <v>72.972972972972968</v>
      </c>
    </row>
    <row r="14" spans="1:7" ht="23.25" thickBot="1">
      <c r="A14" s="70" t="s">
        <v>18</v>
      </c>
      <c r="B14" s="71"/>
      <c r="C14" s="71"/>
      <c r="D14" s="36" t="s">
        <v>17</v>
      </c>
      <c r="E14" s="21" t="s">
        <v>16</v>
      </c>
      <c r="F14" s="22"/>
      <c r="G14" s="23"/>
    </row>
    <row r="15" spans="1:7">
      <c r="A15" s="55" t="s">
        <v>37</v>
      </c>
      <c r="B15" s="5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5" t="s">
        <v>15</v>
      </c>
      <c r="B16" s="5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5" t="s">
        <v>14</v>
      </c>
      <c r="B17" s="5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5" t="s">
        <v>13</v>
      </c>
      <c r="B18" s="56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55" t="s">
        <v>12</v>
      </c>
      <c r="B19" s="56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>
      <c r="A20" s="57" t="s">
        <v>11</v>
      </c>
      <c r="B20" s="58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59" t="s">
        <v>4</v>
      </c>
      <c r="B21" s="60"/>
      <c r="C21" s="8">
        <f>SUM(C15:C20)</f>
        <v>88</v>
      </c>
      <c r="D21" s="8">
        <f>SUM(D15:D20)</f>
        <v>58</v>
      </c>
      <c r="E21" s="8">
        <f>SUM(E15:E20)</f>
        <v>30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52" t="s">
        <v>10</v>
      </c>
      <c r="B22" s="52"/>
      <c r="C22" s="52"/>
      <c r="D22" s="52"/>
      <c r="E22" s="52"/>
      <c r="F22" s="52"/>
      <c r="G22" s="52"/>
      <c r="J22" s="25"/>
    </row>
    <row r="23" spans="1:10">
      <c r="A23" s="55" t="s">
        <v>9</v>
      </c>
      <c r="B23" s="56"/>
      <c r="C23" s="5">
        <v>7</v>
      </c>
      <c r="D23" s="61">
        <v>7</v>
      </c>
      <c r="E23" s="62"/>
      <c r="F23" s="5">
        <f>C23-D23</f>
        <v>0</v>
      </c>
      <c r="G23" s="9">
        <f t="shared" si="3"/>
        <v>100</v>
      </c>
    </row>
    <row r="24" spans="1:10">
      <c r="A24" s="57" t="s">
        <v>8</v>
      </c>
      <c r="B24" s="58"/>
      <c r="C24" s="10">
        <v>5</v>
      </c>
      <c r="D24" s="63">
        <v>3</v>
      </c>
      <c r="E24" s="64"/>
      <c r="F24" s="5">
        <f>C24-D24</f>
        <v>2</v>
      </c>
      <c r="G24" s="9">
        <f>((D24+E24)/C24)*100</f>
        <v>60</v>
      </c>
    </row>
    <row r="25" spans="1:10" ht="15.75" thickBot="1">
      <c r="A25" s="59" t="s">
        <v>4</v>
      </c>
      <c r="B25" s="60"/>
      <c r="C25" s="8">
        <f>SUM(C22:C24)</f>
        <v>12</v>
      </c>
      <c r="D25" s="65">
        <f>SUM(D23:E24)</f>
        <v>10</v>
      </c>
      <c r="E25" s="66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67" t="s">
        <v>3</v>
      </c>
      <c r="B26" s="67"/>
      <c r="C26" s="67"/>
      <c r="D26" s="67"/>
      <c r="E26" s="67"/>
      <c r="F26" s="67"/>
      <c r="G26" s="67"/>
      <c r="I26" s="3"/>
    </row>
    <row r="27" spans="1:10" ht="15.75">
      <c r="A27" s="54" t="s">
        <v>2</v>
      </c>
      <c r="B27" s="49"/>
      <c r="C27" s="4">
        <f>SUM(C25,C21,C13,C10,C7)</f>
        <v>790</v>
      </c>
      <c r="D27" s="50"/>
      <c r="E27" s="50"/>
      <c r="F27" s="50"/>
      <c r="G27" s="51"/>
      <c r="I27" s="3"/>
    </row>
    <row r="28" spans="1:10" ht="15.75">
      <c r="A28" s="48" t="s">
        <v>38</v>
      </c>
      <c r="B28" s="49"/>
      <c r="C28" s="4">
        <f>SUM(D7,D10,D13,D21,E21,D25)</f>
        <v>514</v>
      </c>
      <c r="D28" s="50"/>
      <c r="E28" s="50"/>
      <c r="F28" s="50"/>
      <c r="G28" s="51"/>
      <c r="I28" s="3"/>
    </row>
    <row r="29" spans="1:10" ht="16.5" thickBot="1">
      <c r="A29" s="48" t="s">
        <v>1</v>
      </c>
      <c r="B29" s="49"/>
      <c r="C29" s="4">
        <f>C27-C28</f>
        <v>276</v>
      </c>
      <c r="D29" s="50"/>
      <c r="E29" s="50"/>
      <c r="F29" s="50"/>
      <c r="G29" s="51"/>
      <c r="I29" s="3"/>
    </row>
    <row r="30" spans="1:10" ht="15.75" thickBot="1">
      <c r="A30" s="52" t="s">
        <v>7</v>
      </c>
      <c r="B30" s="52"/>
      <c r="C30" s="52"/>
      <c r="D30" s="52"/>
      <c r="E30" s="52"/>
      <c r="F30" s="52"/>
      <c r="G30" s="52"/>
    </row>
    <row r="31" spans="1:10" ht="15.75">
      <c r="A31" s="53" t="s">
        <v>6</v>
      </c>
      <c r="B31" s="53"/>
      <c r="C31" s="33">
        <v>10</v>
      </c>
      <c r="D31" s="26"/>
      <c r="E31" s="27"/>
      <c r="F31" s="28"/>
      <c r="G31" s="29"/>
    </row>
    <row r="32" spans="1:10" ht="15.75">
      <c r="A32" s="44" t="s">
        <v>5</v>
      </c>
      <c r="B32" s="44"/>
      <c r="C32" s="33">
        <v>41</v>
      </c>
      <c r="D32" s="30"/>
      <c r="E32" s="31"/>
      <c r="F32" s="32"/>
      <c r="G32" s="9"/>
    </row>
    <row r="33" spans="1:7" ht="12.75" customHeight="1">
      <c r="A33" s="45" t="s">
        <v>0</v>
      </c>
      <c r="B33" s="45"/>
      <c r="C33" s="45"/>
      <c r="D33" s="46"/>
      <c r="E33" s="46"/>
      <c r="F33" s="46"/>
      <c r="G33" s="46"/>
    </row>
    <row r="34" spans="1:7" ht="21.75" customHeight="1">
      <c r="A34" s="47" t="s">
        <v>40</v>
      </c>
      <c r="B34" s="47"/>
      <c r="C34" s="47"/>
      <c r="D34" s="47"/>
      <c r="E34" s="47"/>
      <c r="F34" s="47"/>
      <c r="G34" s="47"/>
    </row>
    <row r="35" spans="1:7">
      <c r="A35" s="80" t="s">
        <v>41</v>
      </c>
      <c r="B35" s="80"/>
      <c r="C35" s="80"/>
      <c r="D35" s="80"/>
      <c r="E35" s="80"/>
      <c r="F35" s="80"/>
      <c r="G35" s="80"/>
    </row>
  </sheetData>
  <sheetProtection password="C76B" sheet="1" objects="1" scenarios="1"/>
  <mergeCells count="50"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I34" sqref="I34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39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88" t="s">
        <v>28</v>
      </c>
      <c r="B4" s="19" t="s">
        <v>27</v>
      </c>
      <c r="C4" s="5">
        <v>450</v>
      </c>
      <c r="D4" s="89">
        <v>299</v>
      </c>
      <c r="E4" s="90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88"/>
      <c r="B5" s="19" t="s">
        <v>26</v>
      </c>
      <c r="C5" s="5">
        <v>8</v>
      </c>
      <c r="D5" s="91">
        <v>7</v>
      </c>
      <c r="E5" s="92"/>
      <c r="F5" s="5">
        <f t="shared" si="0"/>
        <v>1</v>
      </c>
      <c r="G5" s="9">
        <f t="shared" si="1"/>
        <v>87.5</v>
      </c>
    </row>
    <row r="6" spans="1:7">
      <c r="A6" s="77"/>
      <c r="B6" s="15" t="s">
        <v>25</v>
      </c>
      <c r="C6" s="5">
        <v>90</v>
      </c>
      <c r="D6" s="63">
        <v>17</v>
      </c>
      <c r="E6" s="64"/>
      <c r="F6" s="5">
        <f t="shared" si="0"/>
        <v>73</v>
      </c>
      <c r="G6" s="9">
        <f t="shared" si="1"/>
        <v>18.888888888888889</v>
      </c>
    </row>
    <row r="7" spans="1:7">
      <c r="A7" s="93" t="s">
        <v>4</v>
      </c>
      <c r="B7" s="72"/>
      <c r="C7" s="7">
        <f>SUM(C4:C6)</f>
        <v>548</v>
      </c>
      <c r="D7" s="74">
        <f>SUM(D4:E6)</f>
        <v>323</v>
      </c>
      <c r="E7" s="75"/>
      <c r="F7" s="7">
        <f t="shared" si="0"/>
        <v>225</v>
      </c>
      <c r="G7" s="17">
        <f t="shared" si="1"/>
        <v>58.941605839416056</v>
      </c>
    </row>
    <row r="8" spans="1:7">
      <c r="A8" s="76" t="s">
        <v>24</v>
      </c>
      <c r="B8" s="18" t="s">
        <v>23</v>
      </c>
      <c r="C8" s="5">
        <v>5</v>
      </c>
      <c r="D8" s="78">
        <v>4</v>
      </c>
      <c r="E8" s="79"/>
      <c r="F8" s="5">
        <f t="shared" si="0"/>
        <v>1</v>
      </c>
      <c r="G8" s="9">
        <f t="shared" si="1"/>
        <v>80</v>
      </c>
    </row>
    <row r="9" spans="1:7">
      <c r="A9" s="77"/>
      <c r="B9" s="15" t="s">
        <v>22</v>
      </c>
      <c r="C9" s="5">
        <v>100</v>
      </c>
      <c r="D9" s="63">
        <v>60</v>
      </c>
      <c r="E9" s="64"/>
      <c r="F9" s="5">
        <f t="shared" si="0"/>
        <v>40</v>
      </c>
      <c r="G9" s="9">
        <f t="shared" si="1"/>
        <v>60</v>
      </c>
    </row>
    <row r="10" spans="1:7">
      <c r="A10" s="72" t="s">
        <v>4</v>
      </c>
      <c r="B10" s="73"/>
      <c r="C10" s="7">
        <f>SUM(C8:C9)</f>
        <v>105</v>
      </c>
      <c r="D10" s="74">
        <f>SUM(D8:E9)</f>
        <v>64</v>
      </c>
      <c r="E10" s="75"/>
      <c r="F10" s="7">
        <f t="shared" si="0"/>
        <v>41</v>
      </c>
      <c r="G10" s="17">
        <f t="shared" si="1"/>
        <v>60.952380952380956</v>
      </c>
    </row>
    <row r="11" spans="1:7">
      <c r="A11" s="76" t="s">
        <v>21</v>
      </c>
      <c r="B11" s="16" t="s">
        <v>20</v>
      </c>
      <c r="C11" s="5">
        <v>22</v>
      </c>
      <c r="D11" s="78">
        <v>15</v>
      </c>
      <c r="E11" s="79"/>
      <c r="F11" s="5">
        <f t="shared" si="0"/>
        <v>7</v>
      </c>
      <c r="G11" s="9">
        <f t="shared" si="1"/>
        <v>68.181818181818173</v>
      </c>
    </row>
    <row r="12" spans="1:7">
      <c r="A12" s="77"/>
      <c r="B12" s="15" t="s">
        <v>19</v>
      </c>
      <c r="C12" s="5">
        <v>15</v>
      </c>
      <c r="D12" s="63">
        <v>12</v>
      </c>
      <c r="E12" s="64"/>
      <c r="F12" s="5">
        <f t="shared" si="0"/>
        <v>3</v>
      </c>
      <c r="G12" s="9">
        <f t="shared" si="1"/>
        <v>80</v>
      </c>
    </row>
    <row r="13" spans="1:7" ht="15.75" thickBot="1">
      <c r="A13" s="59" t="s">
        <v>4</v>
      </c>
      <c r="B13" s="60"/>
      <c r="C13" s="14">
        <f>SUM(C11:C12)</f>
        <v>37</v>
      </c>
      <c r="D13" s="68">
        <f>SUM(D11:E12)</f>
        <v>27</v>
      </c>
      <c r="E13" s="69"/>
      <c r="F13" s="7">
        <f t="shared" si="0"/>
        <v>10</v>
      </c>
      <c r="G13" s="13">
        <f t="shared" si="1"/>
        <v>72.972972972972968</v>
      </c>
    </row>
    <row r="14" spans="1:7" ht="23.25" thickBot="1">
      <c r="A14" s="70" t="s">
        <v>18</v>
      </c>
      <c r="B14" s="71"/>
      <c r="C14" s="71"/>
      <c r="D14" s="38" t="s">
        <v>17</v>
      </c>
      <c r="E14" s="21" t="s">
        <v>16</v>
      </c>
      <c r="F14" s="22"/>
      <c r="G14" s="23"/>
    </row>
    <row r="15" spans="1:7">
      <c r="A15" s="55" t="s">
        <v>37</v>
      </c>
      <c r="B15" s="56"/>
      <c r="C15" s="5">
        <v>20</v>
      </c>
      <c r="D15" s="5">
        <v>18</v>
      </c>
      <c r="E15" s="5">
        <v>2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5" t="s">
        <v>15</v>
      </c>
      <c r="B16" s="5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5" t="s">
        <v>14</v>
      </c>
      <c r="B17" s="5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5" t="s">
        <v>13</v>
      </c>
      <c r="B18" s="56"/>
      <c r="C18" s="5">
        <v>13</v>
      </c>
      <c r="D18" s="5">
        <v>9</v>
      </c>
      <c r="E18" s="12">
        <v>4</v>
      </c>
      <c r="F18" s="12">
        <f t="shared" si="2"/>
        <v>0</v>
      </c>
      <c r="G18" s="9">
        <f t="shared" si="3"/>
        <v>100</v>
      </c>
    </row>
    <row r="19" spans="1:10">
      <c r="A19" s="55" t="s">
        <v>12</v>
      </c>
      <c r="B19" s="56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57" t="s">
        <v>11</v>
      </c>
      <c r="B20" s="58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59" t="s">
        <v>4</v>
      </c>
      <c r="B21" s="60"/>
      <c r="C21" s="8">
        <f>SUM(C15:C20)</f>
        <v>88</v>
      </c>
      <c r="D21" s="8">
        <f>SUM(D15:D20)</f>
        <v>49</v>
      </c>
      <c r="E21" s="8">
        <f>SUM(E15:E20)</f>
        <v>39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52" t="s">
        <v>10</v>
      </c>
      <c r="B22" s="52"/>
      <c r="C22" s="52"/>
      <c r="D22" s="52"/>
      <c r="E22" s="52"/>
      <c r="F22" s="52"/>
      <c r="G22" s="52"/>
      <c r="J22" s="25"/>
    </row>
    <row r="23" spans="1:10">
      <c r="A23" s="55" t="s">
        <v>9</v>
      </c>
      <c r="B23" s="56"/>
      <c r="C23" s="5">
        <v>7</v>
      </c>
      <c r="D23" s="61">
        <v>7</v>
      </c>
      <c r="E23" s="62"/>
      <c r="F23" s="5">
        <f>C23-D23</f>
        <v>0</v>
      </c>
      <c r="G23" s="9">
        <f t="shared" si="3"/>
        <v>100</v>
      </c>
    </row>
    <row r="24" spans="1:10">
      <c r="A24" s="57" t="s">
        <v>8</v>
      </c>
      <c r="B24" s="58"/>
      <c r="C24" s="10">
        <v>5</v>
      </c>
      <c r="D24" s="63">
        <v>3</v>
      </c>
      <c r="E24" s="64"/>
      <c r="F24" s="5">
        <f>C24-D24</f>
        <v>2</v>
      </c>
      <c r="G24" s="9">
        <f>((D24+E24)/C24)*100</f>
        <v>60</v>
      </c>
    </row>
    <row r="25" spans="1:10" ht="15.75" thickBot="1">
      <c r="A25" s="59" t="s">
        <v>4</v>
      </c>
      <c r="B25" s="60"/>
      <c r="C25" s="8">
        <f>SUM(C22:C24)</f>
        <v>12</v>
      </c>
      <c r="D25" s="65">
        <f>SUM(D23:E24)</f>
        <v>10</v>
      </c>
      <c r="E25" s="66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67" t="s">
        <v>3</v>
      </c>
      <c r="B26" s="67"/>
      <c r="C26" s="67"/>
      <c r="D26" s="67"/>
      <c r="E26" s="67"/>
      <c r="F26" s="67"/>
      <c r="G26" s="67"/>
      <c r="I26" s="3"/>
    </row>
    <row r="27" spans="1:10" ht="15.75">
      <c r="A27" s="54" t="s">
        <v>2</v>
      </c>
      <c r="B27" s="49"/>
      <c r="C27" s="4">
        <f>SUM(C25,C21,C13,C10,C7)</f>
        <v>790</v>
      </c>
      <c r="D27" s="50"/>
      <c r="E27" s="50"/>
      <c r="F27" s="50"/>
      <c r="G27" s="51"/>
      <c r="I27" s="3"/>
    </row>
    <row r="28" spans="1:10" ht="15.75">
      <c r="A28" s="48" t="s">
        <v>38</v>
      </c>
      <c r="B28" s="49"/>
      <c r="C28" s="4">
        <f>SUM(D7,D10,D13,D21,E21,D25)</f>
        <v>512</v>
      </c>
      <c r="D28" s="50"/>
      <c r="E28" s="50"/>
      <c r="F28" s="50"/>
      <c r="G28" s="51"/>
      <c r="I28" s="3"/>
    </row>
    <row r="29" spans="1:10" ht="16.5" thickBot="1">
      <c r="A29" s="48" t="s">
        <v>1</v>
      </c>
      <c r="B29" s="49"/>
      <c r="C29" s="4">
        <f>C27-C28</f>
        <v>278</v>
      </c>
      <c r="D29" s="50"/>
      <c r="E29" s="50"/>
      <c r="F29" s="50"/>
      <c r="G29" s="51"/>
      <c r="I29" s="3"/>
    </row>
    <row r="30" spans="1:10" ht="15.75" thickBot="1">
      <c r="A30" s="52" t="s">
        <v>7</v>
      </c>
      <c r="B30" s="52"/>
      <c r="C30" s="52"/>
      <c r="D30" s="52"/>
      <c r="E30" s="52"/>
      <c r="F30" s="52"/>
      <c r="G30" s="52"/>
    </row>
    <row r="31" spans="1:10" ht="15.75">
      <c r="A31" s="53" t="s">
        <v>6</v>
      </c>
      <c r="B31" s="53"/>
      <c r="C31" s="33">
        <v>10</v>
      </c>
      <c r="D31" s="26"/>
      <c r="E31" s="27"/>
      <c r="F31" s="28"/>
      <c r="G31" s="29"/>
    </row>
    <row r="32" spans="1:10" ht="15.75">
      <c r="A32" s="44" t="s">
        <v>5</v>
      </c>
      <c r="B32" s="44"/>
      <c r="C32" s="33">
        <v>40</v>
      </c>
      <c r="D32" s="30"/>
      <c r="E32" s="31"/>
      <c r="F32" s="32"/>
      <c r="G32" s="9"/>
    </row>
    <row r="33" spans="1:7" ht="12.75" customHeight="1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>
      <c r="A34" s="47" t="s">
        <v>42</v>
      </c>
      <c r="B34" s="47"/>
      <c r="C34" s="47"/>
      <c r="D34" s="47"/>
      <c r="E34" s="47"/>
      <c r="F34" s="47"/>
      <c r="G34" s="47"/>
    </row>
    <row r="35" spans="1:7">
      <c r="A35" s="80" t="s">
        <v>41</v>
      </c>
      <c r="B35" s="80"/>
      <c r="C35" s="80"/>
      <c r="D35" s="80"/>
      <c r="E35" s="80"/>
      <c r="F35" s="80"/>
      <c r="G35" s="80"/>
    </row>
  </sheetData>
  <sheetProtection password="C76B" sheet="1" objects="1" scenarios="1"/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41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88" t="s">
        <v>28</v>
      </c>
      <c r="B4" s="19" t="s">
        <v>27</v>
      </c>
      <c r="C4" s="5">
        <v>450</v>
      </c>
      <c r="D4" s="89">
        <v>298</v>
      </c>
      <c r="E4" s="90"/>
      <c r="F4" s="5">
        <f t="shared" ref="F4:F13" si="0">C4-D4</f>
        <v>152</v>
      </c>
      <c r="G4" s="9">
        <f t="shared" ref="G4:G13" si="1">(D4/C4)*100</f>
        <v>66.222222222222229</v>
      </c>
    </row>
    <row r="5" spans="1:7">
      <c r="A5" s="88"/>
      <c r="B5" s="19" t="s">
        <v>26</v>
      </c>
      <c r="C5" s="5">
        <v>8</v>
      </c>
      <c r="D5" s="91">
        <v>7</v>
      </c>
      <c r="E5" s="92"/>
      <c r="F5" s="5">
        <f t="shared" si="0"/>
        <v>1</v>
      </c>
      <c r="G5" s="9">
        <f t="shared" si="1"/>
        <v>87.5</v>
      </c>
    </row>
    <row r="6" spans="1:7">
      <c r="A6" s="77"/>
      <c r="B6" s="15" t="s">
        <v>25</v>
      </c>
      <c r="C6" s="5">
        <v>90</v>
      </c>
      <c r="D6" s="63">
        <v>17</v>
      </c>
      <c r="E6" s="64"/>
      <c r="F6" s="5">
        <f t="shared" si="0"/>
        <v>73</v>
      </c>
      <c r="G6" s="9">
        <f t="shared" si="1"/>
        <v>18.888888888888889</v>
      </c>
    </row>
    <row r="7" spans="1:7">
      <c r="A7" s="93" t="s">
        <v>4</v>
      </c>
      <c r="B7" s="72"/>
      <c r="C7" s="7">
        <f>SUM(C4:C6)</f>
        <v>548</v>
      </c>
      <c r="D7" s="74">
        <f>SUM(D4:E6)</f>
        <v>322</v>
      </c>
      <c r="E7" s="75"/>
      <c r="F7" s="7">
        <f t="shared" si="0"/>
        <v>226</v>
      </c>
      <c r="G7" s="17">
        <f t="shared" si="1"/>
        <v>58.759124087591239</v>
      </c>
    </row>
    <row r="8" spans="1:7">
      <c r="A8" s="76" t="s">
        <v>24</v>
      </c>
      <c r="B8" s="18" t="s">
        <v>23</v>
      </c>
      <c r="C8" s="5">
        <v>5</v>
      </c>
      <c r="D8" s="78">
        <v>4</v>
      </c>
      <c r="E8" s="79"/>
      <c r="F8" s="5">
        <f t="shared" si="0"/>
        <v>1</v>
      </c>
      <c r="G8" s="9">
        <f t="shared" si="1"/>
        <v>80</v>
      </c>
    </row>
    <row r="9" spans="1:7">
      <c r="A9" s="77"/>
      <c r="B9" s="15" t="s">
        <v>22</v>
      </c>
      <c r="C9" s="5">
        <v>100</v>
      </c>
      <c r="D9" s="63">
        <v>60</v>
      </c>
      <c r="E9" s="64"/>
      <c r="F9" s="5">
        <f t="shared" si="0"/>
        <v>40</v>
      </c>
      <c r="G9" s="9">
        <f t="shared" si="1"/>
        <v>60</v>
      </c>
    </row>
    <row r="10" spans="1:7">
      <c r="A10" s="72" t="s">
        <v>4</v>
      </c>
      <c r="B10" s="73"/>
      <c r="C10" s="7">
        <f>SUM(C8:C9)</f>
        <v>105</v>
      </c>
      <c r="D10" s="74">
        <f>SUM(D8:E9)</f>
        <v>64</v>
      </c>
      <c r="E10" s="75"/>
      <c r="F10" s="7">
        <f t="shared" si="0"/>
        <v>41</v>
      </c>
      <c r="G10" s="17">
        <f t="shared" si="1"/>
        <v>60.952380952380956</v>
      </c>
    </row>
    <row r="11" spans="1:7">
      <c r="A11" s="76" t="s">
        <v>21</v>
      </c>
      <c r="B11" s="16" t="s">
        <v>20</v>
      </c>
      <c r="C11" s="5">
        <v>22</v>
      </c>
      <c r="D11" s="78">
        <v>15</v>
      </c>
      <c r="E11" s="79"/>
      <c r="F11" s="5">
        <f t="shared" si="0"/>
        <v>7</v>
      </c>
      <c r="G11" s="9">
        <f t="shared" si="1"/>
        <v>68.181818181818173</v>
      </c>
    </row>
    <row r="12" spans="1:7">
      <c r="A12" s="77"/>
      <c r="B12" s="15" t="s">
        <v>19</v>
      </c>
      <c r="C12" s="5">
        <v>15</v>
      </c>
      <c r="D12" s="63">
        <v>12</v>
      </c>
      <c r="E12" s="64"/>
      <c r="F12" s="5">
        <f t="shared" si="0"/>
        <v>3</v>
      </c>
      <c r="G12" s="9">
        <f t="shared" si="1"/>
        <v>80</v>
      </c>
    </row>
    <row r="13" spans="1:7" ht="15.75" thickBot="1">
      <c r="A13" s="59" t="s">
        <v>4</v>
      </c>
      <c r="B13" s="60"/>
      <c r="C13" s="14">
        <f>SUM(C11:C12)</f>
        <v>37</v>
      </c>
      <c r="D13" s="68">
        <f>SUM(D11:E12)</f>
        <v>27</v>
      </c>
      <c r="E13" s="69"/>
      <c r="F13" s="7">
        <f t="shared" si="0"/>
        <v>10</v>
      </c>
      <c r="G13" s="13">
        <f t="shared" si="1"/>
        <v>72.972972972972968</v>
      </c>
    </row>
    <row r="14" spans="1:7" ht="23.25" thickBot="1">
      <c r="A14" s="70" t="s">
        <v>18</v>
      </c>
      <c r="B14" s="71"/>
      <c r="C14" s="71"/>
      <c r="D14" s="40" t="s">
        <v>17</v>
      </c>
      <c r="E14" s="21" t="s">
        <v>16</v>
      </c>
      <c r="F14" s="22"/>
      <c r="G14" s="23"/>
    </row>
    <row r="15" spans="1:7">
      <c r="A15" s="55" t="s">
        <v>37</v>
      </c>
      <c r="B15" s="5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5" t="s">
        <v>15</v>
      </c>
      <c r="B16" s="5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5" t="s">
        <v>14</v>
      </c>
      <c r="B17" s="56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>
      <c r="A18" s="55" t="s">
        <v>13</v>
      </c>
      <c r="B18" s="56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55" t="s">
        <v>12</v>
      </c>
      <c r="B19" s="56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57" t="s">
        <v>11</v>
      </c>
      <c r="B20" s="58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59" t="s">
        <v>4</v>
      </c>
      <c r="B21" s="60"/>
      <c r="C21" s="8">
        <f>SUM(C15:C20)</f>
        <v>88</v>
      </c>
      <c r="D21" s="8">
        <f>SUM(D15:D20)</f>
        <v>52</v>
      </c>
      <c r="E21" s="8">
        <f>SUM(E15:E20)</f>
        <v>36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52" t="s">
        <v>10</v>
      </c>
      <c r="B22" s="52"/>
      <c r="C22" s="52"/>
      <c r="D22" s="52"/>
      <c r="E22" s="52"/>
      <c r="F22" s="52"/>
      <c r="G22" s="52"/>
      <c r="J22" s="25"/>
    </row>
    <row r="23" spans="1:10">
      <c r="A23" s="55" t="s">
        <v>9</v>
      </c>
      <c r="B23" s="56"/>
      <c r="C23" s="5">
        <v>7</v>
      </c>
      <c r="D23" s="61">
        <v>7</v>
      </c>
      <c r="E23" s="62"/>
      <c r="F23" s="5">
        <f>C23-D23</f>
        <v>0</v>
      </c>
      <c r="G23" s="9">
        <f t="shared" si="3"/>
        <v>100</v>
      </c>
    </row>
    <row r="24" spans="1:10">
      <c r="A24" s="57" t="s">
        <v>8</v>
      </c>
      <c r="B24" s="58"/>
      <c r="C24" s="10">
        <v>5</v>
      </c>
      <c r="D24" s="63">
        <v>3</v>
      </c>
      <c r="E24" s="64"/>
      <c r="F24" s="5">
        <f>C24-D24</f>
        <v>2</v>
      </c>
      <c r="G24" s="9">
        <f>((D24+E24)/C24)*100</f>
        <v>60</v>
      </c>
    </row>
    <row r="25" spans="1:10" ht="15.75" thickBot="1">
      <c r="A25" s="59" t="s">
        <v>4</v>
      </c>
      <c r="B25" s="60"/>
      <c r="C25" s="8">
        <f>SUM(C22:C24)</f>
        <v>12</v>
      </c>
      <c r="D25" s="65">
        <f>SUM(D23:E24)</f>
        <v>10</v>
      </c>
      <c r="E25" s="66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67" t="s">
        <v>3</v>
      </c>
      <c r="B26" s="67"/>
      <c r="C26" s="67"/>
      <c r="D26" s="67"/>
      <c r="E26" s="67"/>
      <c r="F26" s="67"/>
      <c r="G26" s="67"/>
      <c r="I26" s="3"/>
    </row>
    <row r="27" spans="1:10" ht="15.75">
      <c r="A27" s="54" t="s">
        <v>2</v>
      </c>
      <c r="B27" s="49"/>
      <c r="C27" s="4">
        <f>SUM(C25,C21,C13,C10,C7)</f>
        <v>790</v>
      </c>
      <c r="D27" s="50"/>
      <c r="E27" s="50"/>
      <c r="F27" s="50"/>
      <c r="G27" s="51"/>
      <c r="I27" s="3"/>
    </row>
    <row r="28" spans="1:10" ht="15.75">
      <c r="A28" s="48" t="s">
        <v>38</v>
      </c>
      <c r="B28" s="49"/>
      <c r="C28" s="4">
        <f>SUM(D7,D10,D13,D21,E21,D25)</f>
        <v>511</v>
      </c>
      <c r="D28" s="50"/>
      <c r="E28" s="50"/>
      <c r="F28" s="50"/>
      <c r="G28" s="51"/>
      <c r="I28" s="3"/>
    </row>
    <row r="29" spans="1:10" ht="16.5" thickBot="1">
      <c r="A29" s="48" t="s">
        <v>1</v>
      </c>
      <c r="B29" s="49"/>
      <c r="C29" s="4">
        <f>C27-C28</f>
        <v>279</v>
      </c>
      <c r="D29" s="50"/>
      <c r="E29" s="50"/>
      <c r="F29" s="50"/>
      <c r="G29" s="51"/>
      <c r="I29" s="3"/>
    </row>
    <row r="30" spans="1:10" ht="15.75" thickBot="1">
      <c r="A30" s="52" t="s">
        <v>7</v>
      </c>
      <c r="B30" s="52"/>
      <c r="C30" s="52"/>
      <c r="D30" s="52"/>
      <c r="E30" s="52"/>
      <c r="F30" s="52"/>
      <c r="G30" s="52"/>
    </row>
    <row r="31" spans="1:10" ht="15.75">
      <c r="A31" s="53" t="s">
        <v>6</v>
      </c>
      <c r="B31" s="53"/>
      <c r="C31" s="33">
        <v>9</v>
      </c>
      <c r="D31" s="26"/>
      <c r="E31" s="27"/>
      <c r="F31" s="28"/>
      <c r="G31" s="29"/>
    </row>
    <row r="32" spans="1:10" ht="15.75">
      <c r="A32" s="44" t="s">
        <v>5</v>
      </c>
      <c r="B32" s="44"/>
      <c r="C32" s="33">
        <v>39</v>
      </c>
      <c r="D32" s="30"/>
      <c r="E32" s="31"/>
      <c r="F32" s="32"/>
      <c r="G32" s="9"/>
    </row>
    <row r="33" spans="1:7" ht="12.75" customHeight="1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>
      <c r="A34" s="47" t="s">
        <v>43</v>
      </c>
      <c r="B34" s="47"/>
      <c r="C34" s="47"/>
      <c r="D34" s="47"/>
      <c r="E34" s="47"/>
      <c r="F34" s="47"/>
      <c r="G34" s="47"/>
    </row>
    <row r="35" spans="1:7">
      <c r="A35" s="80" t="s">
        <v>41</v>
      </c>
      <c r="B35" s="80"/>
      <c r="C35" s="80"/>
      <c r="D35" s="80"/>
      <c r="E35" s="80"/>
      <c r="F35" s="80"/>
      <c r="G35" s="8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I19" sqref="I19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42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88" t="s">
        <v>28</v>
      </c>
      <c r="B4" s="19" t="s">
        <v>27</v>
      </c>
      <c r="C4" s="5">
        <v>450</v>
      </c>
      <c r="D4" s="89">
        <v>297</v>
      </c>
      <c r="E4" s="90"/>
      <c r="F4" s="5">
        <f t="shared" ref="F4:F13" si="0">C4-D4</f>
        <v>153</v>
      </c>
      <c r="G4" s="9">
        <f t="shared" ref="G4:G13" si="1">(D4/C4)*100</f>
        <v>66</v>
      </c>
    </row>
    <row r="5" spans="1:7">
      <c r="A5" s="88"/>
      <c r="B5" s="19" t="s">
        <v>26</v>
      </c>
      <c r="C5" s="5">
        <v>8</v>
      </c>
      <c r="D5" s="91">
        <v>7</v>
      </c>
      <c r="E5" s="92"/>
      <c r="F5" s="5">
        <f t="shared" si="0"/>
        <v>1</v>
      </c>
      <c r="G5" s="9">
        <f t="shared" si="1"/>
        <v>87.5</v>
      </c>
    </row>
    <row r="6" spans="1:7">
      <c r="A6" s="77"/>
      <c r="B6" s="15" t="s">
        <v>25</v>
      </c>
      <c r="C6" s="5">
        <v>90</v>
      </c>
      <c r="D6" s="63">
        <v>16</v>
      </c>
      <c r="E6" s="64"/>
      <c r="F6" s="5">
        <f t="shared" si="0"/>
        <v>74</v>
      </c>
      <c r="G6" s="9">
        <f t="shared" si="1"/>
        <v>17.777777777777779</v>
      </c>
    </row>
    <row r="7" spans="1:7">
      <c r="A7" s="93" t="s">
        <v>4</v>
      </c>
      <c r="B7" s="72"/>
      <c r="C7" s="7">
        <f>SUM(C4:C6)</f>
        <v>548</v>
      </c>
      <c r="D7" s="74">
        <f>SUM(D4:E6)</f>
        <v>320</v>
      </c>
      <c r="E7" s="75"/>
      <c r="F7" s="7">
        <f t="shared" si="0"/>
        <v>228</v>
      </c>
      <c r="G7" s="17">
        <f t="shared" si="1"/>
        <v>58.394160583941598</v>
      </c>
    </row>
    <row r="8" spans="1:7">
      <c r="A8" s="76" t="s">
        <v>24</v>
      </c>
      <c r="B8" s="18" t="s">
        <v>23</v>
      </c>
      <c r="C8" s="5">
        <v>5</v>
      </c>
      <c r="D8" s="78">
        <v>4</v>
      </c>
      <c r="E8" s="79"/>
      <c r="F8" s="5">
        <f t="shared" si="0"/>
        <v>1</v>
      </c>
      <c r="G8" s="9">
        <f t="shared" si="1"/>
        <v>80</v>
      </c>
    </row>
    <row r="9" spans="1:7">
      <c r="A9" s="77"/>
      <c r="B9" s="15" t="s">
        <v>22</v>
      </c>
      <c r="C9" s="5">
        <v>100</v>
      </c>
      <c r="D9" s="63">
        <v>59</v>
      </c>
      <c r="E9" s="64"/>
      <c r="F9" s="5">
        <f t="shared" si="0"/>
        <v>41</v>
      </c>
      <c r="G9" s="9">
        <f t="shared" si="1"/>
        <v>59</v>
      </c>
    </row>
    <row r="10" spans="1:7">
      <c r="A10" s="72" t="s">
        <v>4</v>
      </c>
      <c r="B10" s="73"/>
      <c r="C10" s="7">
        <f>SUM(C8:C9)</f>
        <v>105</v>
      </c>
      <c r="D10" s="74">
        <f>SUM(D8:E9)</f>
        <v>63</v>
      </c>
      <c r="E10" s="75"/>
      <c r="F10" s="7">
        <f t="shared" si="0"/>
        <v>42</v>
      </c>
      <c r="G10" s="17">
        <f t="shared" si="1"/>
        <v>60</v>
      </c>
    </row>
    <row r="11" spans="1:7">
      <c r="A11" s="76" t="s">
        <v>21</v>
      </c>
      <c r="B11" s="16" t="s">
        <v>20</v>
      </c>
      <c r="C11" s="5">
        <v>22</v>
      </c>
      <c r="D11" s="78">
        <v>15</v>
      </c>
      <c r="E11" s="79"/>
      <c r="F11" s="5">
        <f t="shared" si="0"/>
        <v>7</v>
      </c>
      <c r="G11" s="9">
        <f t="shared" si="1"/>
        <v>68.181818181818173</v>
      </c>
    </row>
    <row r="12" spans="1:7">
      <c r="A12" s="77"/>
      <c r="B12" s="15" t="s">
        <v>19</v>
      </c>
      <c r="C12" s="5">
        <v>15</v>
      </c>
      <c r="D12" s="63">
        <v>12</v>
      </c>
      <c r="E12" s="64"/>
      <c r="F12" s="5">
        <f t="shared" si="0"/>
        <v>3</v>
      </c>
      <c r="G12" s="9">
        <f t="shared" si="1"/>
        <v>80</v>
      </c>
    </row>
    <row r="13" spans="1:7" ht="15.75" thickBot="1">
      <c r="A13" s="59" t="s">
        <v>4</v>
      </c>
      <c r="B13" s="60"/>
      <c r="C13" s="14">
        <f>SUM(C11:C12)</f>
        <v>37</v>
      </c>
      <c r="D13" s="68">
        <f>SUM(D11:E12)</f>
        <v>27</v>
      </c>
      <c r="E13" s="69"/>
      <c r="F13" s="7">
        <f t="shared" si="0"/>
        <v>10</v>
      </c>
      <c r="G13" s="13">
        <f t="shared" si="1"/>
        <v>72.972972972972968</v>
      </c>
    </row>
    <row r="14" spans="1:7" ht="23.25" thickBot="1">
      <c r="A14" s="70" t="s">
        <v>18</v>
      </c>
      <c r="B14" s="71"/>
      <c r="C14" s="71"/>
      <c r="D14" s="43" t="s">
        <v>17</v>
      </c>
      <c r="E14" s="21" t="s">
        <v>16</v>
      </c>
      <c r="F14" s="22"/>
      <c r="G14" s="23"/>
    </row>
    <row r="15" spans="1:7">
      <c r="A15" s="55" t="s">
        <v>37</v>
      </c>
      <c r="B15" s="5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55" t="s">
        <v>15</v>
      </c>
      <c r="B16" s="5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55" t="s">
        <v>14</v>
      </c>
      <c r="B17" s="5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55" t="s">
        <v>13</v>
      </c>
      <c r="B18" s="56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55" t="s">
        <v>12</v>
      </c>
      <c r="B19" s="56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57" t="s">
        <v>11</v>
      </c>
      <c r="B20" s="58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59" t="s">
        <v>4</v>
      </c>
      <c r="B21" s="60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52" t="s">
        <v>10</v>
      </c>
      <c r="B22" s="52"/>
      <c r="C22" s="52"/>
      <c r="D22" s="52"/>
      <c r="E22" s="52"/>
      <c r="F22" s="52"/>
      <c r="G22" s="52"/>
      <c r="J22" s="25"/>
    </row>
    <row r="23" spans="1:10">
      <c r="A23" s="55" t="s">
        <v>9</v>
      </c>
      <c r="B23" s="56"/>
      <c r="C23" s="5">
        <v>7</v>
      </c>
      <c r="D23" s="61">
        <v>7</v>
      </c>
      <c r="E23" s="62"/>
      <c r="F23" s="5">
        <f>C23-D23</f>
        <v>0</v>
      </c>
      <c r="G23" s="9">
        <f t="shared" si="3"/>
        <v>100</v>
      </c>
    </row>
    <row r="24" spans="1:10">
      <c r="A24" s="57" t="s">
        <v>8</v>
      </c>
      <c r="B24" s="58"/>
      <c r="C24" s="10">
        <v>5</v>
      </c>
      <c r="D24" s="63">
        <v>3</v>
      </c>
      <c r="E24" s="64"/>
      <c r="F24" s="5">
        <f>C24-D24</f>
        <v>2</v>
      </c>
      <c r="G24" s="9">
        <f>((D24+E24)/C24)*100</f>
        <v>60</v>
      </c>
    </row>
    <row r="25" spans="1:10" ht="15.75" thickBot="1">
      <c r="A25" s="59" t="s">
        <v>4</v>
      </c>
      <c r="B25" s="60"/>
      <c r="C25" s="8">
        <f>SUM(C22:C24)</f>
        <v>12</v>
      </c>
      <c r="D25" s="65">
        <f>SUM(D23:E24)</f>
        <v>10</v>
      </c>
      <c r="E25" s="66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67" t="s">
        <v>3</v>
      </c>
      <c r="B26" s="67"/>
      <c r="C26" s="67"/>
      <c r="D26" s="67"/>
      <c r="E26" s="67"/>
      <c r="F26" s="67"/>
      <c r="G26" s="67"/>
      <c r="I26" s="3"/>
    </row>
    <row r="27" spans="1:10" ht="15.75">
      <c r="A27" s="54" t="s">
        <v>2</v>
      </c>
      <c r="B27" s="49"/>
      <c r="C27" s="4">
        <f>SUM(C25,C21,C13,C10,C7)</f>
        <v>790</v>
      </c>
      <c r="D27" s="50"/>
      <c r="E27" s="50"/>
      <c r="F27" s="50"/>
      <c r="G27" s="51"/>
      <c r="I27" s="3"/>
    </row>
    <row r="28" spans="1:10" ht="15.75">
      <c r="A28" s="48" t="s">
        <v>38</v>
      </c>
      <c r="B28" s="49"/>
      <c r="C28" s="4">
        <f>SUM(D7,D10,D13,D21,E21,D25)</f>
        <v>508</v>
      </c>
      <c r="D28" s="50"/>
      <c r="E28" s="50"/>
      <c r="F28" s="50"/>
      <c r="G28" s="51"/>
      <c r="I28" s="3"/>
    </row>
    <row r="29" spans="1:10" ht="16.5" thickBot="1">
      <c r="A29" s="48" t="s">
        <v>1</v>
      </c>
      <c r="B29" s="49"/>
      <c r="C29" s="4">
        <f>C27-C28</f>
        <v>282</v>
      </c>
      <c r="D29" s="50"/>
      <c r="E29" s="50"/>
      <c r="F29" s="50"/>
      <c r="G29" s="51"/>
      <c r="I29" s="3"/>
    </row>
    <row r="30" spans="1:10" ht="15.75" thickBot="1">
      <c r="A30" s="52" t="s">
        <v>7</v>
      </c>
      <c r="B30" s="52"/>
      <c r="C30" s="52"/>
      <c r="D30" s="52"/>
      <c r="E30" s="52"/>
      <c r="F30" s="52"/>
      <c r="G30" s="52"/>
    </row>
    <row r="31" spans="1:10" ht="15.75">
      <c r="A31" s="53" t="s">
        <v>6</v>
      </c>
      <c r="B31" s="53"/>
      <c r="C31" s="33">
        <v>9</v>
      </c>
      <c r="D31" s="26"/>
      <c r="E31" s="27"/>
      <c r="F31" s="28"/>
      <c r="G31" s="29"/>
    </row>
    <row r="32" spans="1:10" ht="15.75">
      <c r="A32" s="44" t="s">
        <v>5</v>
      </c>
      <c r="B32" s="44"/>
      <c r="C32" s="33">
        <v>42</v>
      </c>
      <c r="D32" s="30"/>
      <c r="E32" s="31"/>
      <c r="F32" s="32"/>
      <c r="G32" s="9"/>
    </row>
    <row r="33" spans="1:7" ht="12.75" customHeight="1">
      <c r="A33" s="45" t="s">
        <v>0</v>
      </c>
      <c r="B33" s="45"/>
      <c r="C33" s="45"/>
      <c r="D33" s="46"/>
      <c r="E33" s="46"/>
      <c r="F33" s="46"/>
      <c r="G33" s="46"/>
    </row>
    <row r="34" spans="1:7" ht="24.75" customHeight="1">
      <c r="A34" s="47" t="s">
        <v>44</v>
      </c>
      <c r="B34" s="47"/>
      <c r="C34" s="47"/>
      <c r="D34" s="47"/>
      <c r="E34" s="47"/>
      <c r="F34" s="47"/>
      <c r="G34" s="47"/>
    </row>
    <row r="35" spans="1:7">
      <c r="A35" s="80" t="s">
        <v>41</v>
      </c>
      <c r="B35" s="80"/>
      <c r="C35" s="80"/>
      <c r="D35" s="80"/>
      <c r="E35" s="80"/>
      <c r="F35" s="80"/>
      <c r="G35" s="80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2014-10-14T17:25:12Z</cp:lastPrinted>
  <dcterms:created xsi:type="dcterms:W3CDTF">2013-04-15T20:13:49Z</dcterms:created>
  <dcterms:modified xsi:type="dcterms:W3CDTF">2015-06-11T19:00:02Z</dcterms:modified>
</cp:coreProperties>
</file>