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activeTab="8"/>
  </bookViews>
  <sheets>
    <sheet name="JAN" sheetId="25" r:id="rId1"/>
    <sheet name="FEV" sheetId="26" r:id="rId2"/>
    <sheet name="MAR" sheetId="27" r:id="rId3"/>
    <sheet name="ABRIL" sheetId="28" r:id="rId4"/>
    <sheet name="MAIO" sheetId="29" r:id="rId5"/>
    <sheet name="JUN" sheetId="30" r:id="rId6"/>
    <sheet name="JUL" sheetId="31" r:id="rId7"/>
    <sheet name="AGO" sheetId="32" r:id="rId8"/>
    <sheet name="SET" sheetId="33" r:id="rId9"/>
    <sheet name="Plan1" sheetId="22" r:id="rId10"/>
    <sheet name="Plan2" sheetId="2" r:id="rId11"/>
    <sheet name="Plan3" sheetId="3" r:id="rId12"/>
  </sheets>
  <calcPr calcId="125725"/>
</workbook>
</file>

<file path=xl/calcChain.xml><?xml version="1.0" encoding="utf-8"?>
<calcChain xmlns="http://schemas.openxmlformats.org/spreadsheetml/2006/main">
  <c r="B46" i="33"/>
  <c r="B45"/>
  <c r="B44"/>
  <c r="H39"/>
  <c r="I38" s="1"/>
  <c r="F39"/>
  <c r="G38" s="1"/>
  <c r="D39"/>
  <c r="E38" s="1"/>
  <c r="E34"/>
  <c r="I33"/>
  <c r="E33"/>
  <c r="I32"/>
  <c r="I31"/>
  <c r="I30"/>
  <c r="I29"/>
  <c r="I28"/>
  <c r="I27"/>
  <c r="E27"/>
  <c r="I26"/>
  <c r="E26"/>
  <c r="I25"/>
  <c r="I24"/>
  <c r="E24"/>
  <c r="I23"/>
  <c r="E23"/>
  <c r="I22"/>
  <c r="E22"/>
  <c r="I21"/>
  <c r="G21"/>
  <c r="E21"/>
  <c r="I20"/>
  <c r="E20"/>
  <c r="I19"/>
  <c r="E19"/>
  <c r="I18"/>
  <c r="E18"/>
  <c r="I17"/>
  <c r="G17"/>
  <c r="E17"/>
  <c r="I16"/>
  <c r="E16"/>
  <c r="I15"/>
  <c r="E15"/>
  <c r="I14"/>
  <c r="E14"/>
  <c r="I13"/>
  <c r="G13"/>
  <c r="E13"/>
  <c r="I12"/>
  <c r="E12"/>
  <c r="I11"/>
  <c r="G11"/>
  <c r="E11"/>
  <c r="I10"/>
  <c r="E10"/>
  <c r="I9"/>
  <c r="G9"/>
  <c r="E9"/>
  <c r="I8"/>
  <c r="E8"/>
  <c r="I7"/>
  <c r="G7"/>
  <c r="E7"/>
  <c r="I6"/>
  <c r="E6"/>
  <c r="I5"/>
  <c r="G5"/>
  <c r="E5"/>
  <c r="I4"/>
  <c r="E4"/>
  <c r="B46" i="32"/>
  <c r="B45"/>
  <c r="B44"/>
  <c r="H39"/>
  <c r="I38" s="1"/>
  <c r="F39"/>
  <c r="G38" s="1"/>
  <c r="D39"/>
  <c r="E38" s="1"/>
  <c r="I26"/>
  <c r="I22"/>
  <c r="I18"/>
  <c r="I14"/>
  <c r="I12"/>
  <c r="I10"/>
  <c r="I8"/>
  <c r="G7"/>
  <c r="I6"/>
  <c r="G6"/>
  <c r="I4"/>
  <c r="C46" i="31"/>
  <c r="B46"/>
  <c r="I34" i="33" l="1"/>
  <c r="G28"/>
  <c r="E28"/>
  <c r="I35"/>
  <c r="G15"/>
  <c r="G19"/>
  <c r="G23"/>
  <c r="G25"/>
  <c r="I36"/>
  <c r="G32"/>
  <c r="E25"/>
  <c r="E29"/>
  <c r="E30"/>
  <c r="E31"/>
  <c r="E32"/>
  <c r="G4"/>
  <c r="G6"/>
  <c r="G8"/>
  <c r="G10"/>
  <c r="G12"/>
  <c r="G14"/>
  <c r="G16"/>
  <c r="G18"/>
  <c r="G20"/>
  <c r="G22"/>
  <c r="G24"/>
  <c r="G26"/>
  <c r="G30"/>
  <c r="G34"/>
  <c r="E37"/>
  <c r="I37"/>
  <c r="G27"/>
  <c r="G29"/>
  <c r="G31"/>
  <c r="G33"/>
  <c r="G36"/>
  <c r="E35"/>
  <c r="E36"/>
  <c r="I39"/>
  <c r="G35"/>
  <c r="G37"/>
  <c r="C46"/>
  <c r="E39"/>
  <c r="I16" i="32"/>
  <c r="I20"/>
  <c r="I24"/>
  <c r="I36"/>
  <c r="G37"/>
  <c r="E4"/>
  <c r="E28"/>
  <c r="E20"/>
  <c r="G4"/>
  <c r="G5"/>
  <c r="G8"/>
  <c r="G9"/>
  <c r="G12"/>
  <c r="G13"/>
  <c r="G16"/>
  <c r="G17"/>
  <c r="G10"/>
  <c r="G11"/>
  <c r="G14"/>
  <c r="G15"/>
  <c r="G18"/>
  <c r="E7"/>
  <c r="E8"/>
  <c r="E11"/>
  <c r="E12"/>
  <c r="E15"/>
  <c r="E16"/>
  <c r="E19"/>
  <c r="E27"/>
  <c r="E31"/>
  <c r="G22"/>
  <c r="G23"/>
  <c r="I28"/>
  <c r="I31"/>
  <c r="G19"/>
  <c r="G20"/>
  <c r="G21"/>
  <c r="G24"/>
  <c r="G27"/>
  <c r="G28"/>
  <c r="G29"/>
  <c r="G31"/>
  <c r="E35"/>
  <c r="I32"/>
  <c r="I35"/>
  <c r="G25"/>
  <c r="E23"/>
  <c r="E24"/>
  <c r="G26"/>
  <c r="G33"/>
  <c r="G35"/>
  <c r="E5"/>
  <c r="E6"/>
  <c r="E9"/>
  <c r="E10"/>
  <c r="E13"/>
  <c r="E14"/>
  <c r="E17"/>
  <c r="E18"/>
  <c r="E21"/>
  <c r="E22"/>
  <c r="E25"/>
  <c r="E26"/>
  <c r="E29"/>
  <c r="E30"/>
  <c r="E32"/>
  <c r="E33"/>
  <c r="E34"/>
  <c r="E36"/>
  <c r="E37"/>
  <c r="I5"/>
  <c r="I7"/>
  <c r="I9"/>
  <c r="I11"/>
  <c r="I13"/>
  <c r="I15"/>
  <c r="I17"/>
  <c r="I19"/>
  <c r="I21"/>
  <c r="I23"/>
  <c r="I25"/>
  <c r="I27"/>
  <c r="I29"/>
  <c r="I30"/>
  <c r="I33"/>
  <c r="I34"/>
  <c r="I37"/>
  <c r="G30"/>
  <c r="G32"/>
  <c r="G34"/>
  <c r="G36"/>
  <c r="C46"/>
  <c r="D39" i="31"/>
  <c r="B44"/>
  <c r="B45"/>
  <c r="H39"/>
  <c r="G39" i="33" l="1"/>
  <c r="E39" i="32"/>
  <c r="I39"/>
  <c r="G39"/>
  <c r="I38" i="31"/>
  <c r="F39"/>
  <c r="G38" s="1"/>
  <c r="E38"/>
  <c r="E37"/>
  <c r="E36"/>
  <c r="E35"/>
  <c r="I34"/>
  <c r="E34"/>
  <c r="I33"/>
  <c r="G33"/>
  <c r="E33"/>
  <c r="E32"/>
  <c r="I31"/>
  <c r="G31"/>
  <c r="E31"/>
  <c r="E30"/>
  <c r="E29"/>
  <c r="I28"/>
  <c r="E28"/>
  <c r="I27"/>
  <c r="E27"/>
  <c r="I26"/>
  <c r="E26"/>
  <c r="I25"/>
  <c r="G25"/>
  <c r="E25"/>
  <c r="I24"/>
  <c r="E24"/>
  <c r="I23"/>
  <c r="G23"/>
  <c r="E23"/>
  <c r="I22"/>
  <c r="G22"/>
  <c r="E22"/>
  <c r="I21"/>
  <c r="G21"/>
  <c r="E21"/>
  <c r="I20"/>
  <c r="G20"/>
  <c r="E20"/>
  <c r="I19"/>
  <c r="G19"/>
  <c r="E19"/>
  <c r="I18"/>
  <c r="G18"/>
  <c r="E18"/>
  <c r="I17"/>
  <c r="G17"/>
  <c r="E17"/>
  <c r="I16"/>
  <c r="G16"/>
  <c r="E16"/>
  <c r="I15"/>
  <c r="G15"/>
  <c r="E15"/>
  <c r="I14"/>
  <c r="G14"/>
  <c r="E14"/>
  <c r="I13"/>
  <c r="G13"/>
  <c r="E13"/>
  <c r="I12"/>
  <c r="G12"/>
  <c r="E12"/>
  <c r="I11"/>
  <c r="G11"/>
  <c r="E11"/>
  <c r="I10"/>
  <c r="G10"/>
  <c r="E10"/>
  <c r="I9"/>
  <c r="G9"/>
  <c r="E9"/>
  <c r="I8"/>
  <c r="G8"/>
  <c r="E8"/>
  <c r="I7"/>
  <c r="G7"/>
  <c r="E7"/>
  <c r="I6"/>
  <c r="G6"/>
  <c r="E6"/>
  <c r="I5"/>
  <c r="G5"/>
  <c r="E5"/>
  <c r="I4"/>
  <c r="G4"/>
  <c r="E4"/>
  <c r="B45" i="30"/>
  <c r="B44"/>
  <c r="B43"/>
  <c r="H39"/>
  <c r="I38" s="1"/>
  <c r="F39"/>
  <c r="G38" s="1"/>
  <c r="D39"/>
  <c r="E38" s="1"/>
  <c r="I34"/>
  <c r="I31"/>
  <c r="G31"/>
  <c r="I30"/>
  <c r="G30"/>
  <c r="I29"/>
  <c r="I27"/>
  <c r="G27"/>
  <c r="I26"/>
  <c r="G26"/>
  <c r="E26"/>
  <c r="I24"/>
  <c r="I22"/>
  <c r="I20"/>
  <c r="E19"/>
  <c r="I18"/>
  <c r="E18"/>
  <c r="I17"/>
  <c r="G17"/>
  <c r="I16"/>
  <c r="G16"/>
  <c r="I15"/>
  <c r="G15"/>
  <c r="I14"/>
  <c r="G14"/>
  <c r="E14"/>
  <c r="I13"/>
  <c r="G13"/>
  <c r="I12"/>
  <c r="G12"/>
  <c r="I11"/>
  <c r="G11"/>
  <c r="I10"/>
  <c r="G10"/>
  <c r="E10"/>
  <c r="I9"/>
  <c r="G9"/>
  <c r="I8"/>
  <c r="G8"/>
  <c r="E8"/>
  <c r="I7"/>
  <c r="G7"/>
  <c r="I6"/>
  <c r="G6"/>
  <c r="E6"/>
  <c r="I5"/>
  <c r="G5"/>
  <c r="I4"/>
  <c r="G4"/>
  <c r="E4"/>
  <c r="B44" i="29"/>
  <c r="B43"/>
  <c r="B42"/>
  <c r="H38"/>
  <c r="I37" s="1"/>
  <c r="F38"/>
  <c r="G37" s="1"/>
  <c r="D38"/>
  <c r="E37" s="1"/>
  <c r="I33"/>
  <c r="I31"/>
  <c r="I29"/>
  <c r="I27"/>
  <c r="E26"/>
  <c r="E25"/>
  <c r="I24"/>
  <c r="E24"/>
  <c r="I23"/>
  <c r="E23"/>
  <c r="I22"/>
  <c r="I21"/>
  <c r="I20"/>
  <c r="I19"/>
  <c r="I18"/>
  <c r="I17"/>
  <c r="I16"/>
  <c r="I15"/>
  <c r="I14"/>
  <c r="E14"/>
  <c r="I13"/>
  <c r="E13"/>
  <c r="I12"/>
  <c r="E12"/>
  <c r="I11"/>
  <c r="I10"/>
  <c r="I9"/>
  <c r="I8"/>
  <c r="I7"/>
  <c r="I6"/>
  <c r="I5"/>
  <c r="I4"/>
  <c r="B44" i="28"/>
  <c r="B43"/>
  <c r="B42"/>
  <c r="H38"/>
  <c r="I37" s="1"/>
  <c r="F38"/>
  <c r="G37" s="1"/>
  <c r="D38"/>
  <c r="E37" s="1"/>
  <c r="G36"/>
  <c r="I35"/>
  <c r="E29"/>
  <c r="I28"/>
  <c r="I27"/>
  <c r="I26"/>
  <c r="E26"/>
  <c r="I25"/>
  <c r="E25"/>
  <c r="I24"/>
  <c r="I23"/>
  <c r="I22"/>
  <c r="I21"/>
  <c r="I20"/>
  <c r="I19"/>
  <c r="I18"/>
  <c r="I17"/>
  <c r="I16"/>
  <c r="I15"/>
  <c r="I14"/>
  <c r="I13"/>
  <c r="I12"/>
  <c r="I11"/>
  <c r="I10"/>
  <c r="I9"/>
  <c r="I8"/>
  <c r="I7"/>
  <c r="I6"/>
  <c r="I5"/>
  <c r="I4"/>
  <c r="B44" i="27"/>
  <c r="B43"/>
  <c r="B42"/>
  <c r="H38"/>
  <c r="I22" s="1"/>
  <c r="F38"/>
  <c r="G22" s="1"/>
  <c r="D38"/>
  <c r="E37" s="1"/>
  <c r="E4"/>
  <c r="I5" i="26"/>
  <c r="I6"/>
  <c r="I7"/>
  <c r="I8"/>
  <c r="I9"/>
  <c r="I10"/>
  <c r="I11"/>
  <c r="I12"/>
  <c r="I13"/>
  <c r="I14"/>
  <c r="I15"/>
  <c r="I16"/>
  <c r="I17"/>
  <c r="I18"/>
  <c r="I19"/>
  <c r="I20"/>
  <c r="I21"/>
  <c r="I22"/>
  <c r="I23"/>
  <c r="I24"/>
  <c r="I25"/>
  <c r="I26"/>
  <c r="I27"/>
  <c r="I28"/>
  <c r="I29"/>
  <c r="I30"/>
  <c r="I31"/>
  <c r="G5"/>
  <c r="G6"/>
  <c r="G7"/>
  <c r="G8"/>
  <c r="G9"/>
  <c r="G10"/>
  <c r="G11"/>
  <c r="G12"/>
  <c r="G13"/>
  <c r="G14"/>
  <c r="G15"/>
  <c r="G16"/>
  <c r="G17"/>
  <c r="G18"/>
  <c r="G19"/>
  <c r="G20"/>
  <c r="G21"/>
  <c r="G22"/>
  <c r="G23"/>
  <c r="G24"/>
  <c r="G25"/>
  <c r="G26"/>
  <c r="G27"/>
  <c r="G28"/>
  <c r="G29"/>
  <c r="G30"/>
  <c r="G31"/>
  <c r="I4"/>
  <c r="I32" s="1"/>
  <c r="G4"/>
  <c r="E5"/>
  <c r="E6"/>
  <c r="E7"/>
  <c r="E8"/>
  <c r="E9"/>
  <c r="E10"/>
  <c r="E11"/>
  <c r="E12"/>
  <c r="E13"/>
  <c r="E14"/>
  <c r="E15"/>
  <c r="E16"/>
  <c r="E17"/>
  <c r="E18"/>
  <c r="E19"/>
  <c r="E20"/>
  <c r="E21"/>
  <c r="E22"/>
  <c r="E23"/>
  <c r="E24"/>
  <c r="E25"/>
  <c r="E26"/>
  <c r="E27"/>
  <c r="E28"/>
  <c r="E29"/>
  <c r="E30"/>
  <c r="E31"/>
  <c r="E4"/>
  <c r="E32"/>
  <c r="B38"/>
  <c r="B37"/>
  <c r="B36"/>
  <c r="H32"/>
  <c r="F32"/>
  <c r="D32"/>
  <c r="G32"/>
  <c r="B38" i="25"/>
  <c r="B37"/>
  <c r="B36"/>
  <c r="H32"/>
  <c r="I31" s="1"/>
  <c r="F32"/>
  <c r="G31" s="1"/>
  <c r="D32"/>
  <c r="E31" s="1"/>
  <c r="E22"/>
  <c r="E16"/>
  <c r="E15"/>
  <c r="E14"/>
  <c r="E13"/>
  <c r="E12"/>
  <c r="E11"/>
  <c r="E10"/>
  <c r="E9"/>
  <c r="G8"/>
  <c r="I7"/>
  <c r="I6"/>
  <c r="I5"/>
  <c r="I4"/>
  <c r="G24" i="31" l="1"/>
  <c r="G26"/>
  <c r="G28"/>
  <c r="G27"/>
  <c r="G29"/>
  <c r="I29"/>
  <c r="I30"/>
  <c r="G30"/>
  <c r="I32"/>
  <c r="G32"/>
  <c r="I36"/>
  <c r="I37"/>
  <c r="G34"/>
  <c r="G36"/>
  <c r="I35"/>
  <c r="I39" s="1"/>
  <c r="G35"/>
  <c r="G37"/>
  <c r="G39" s="1"/>
  <c r="E39"/>
  <c r="I19" i="30"/>
  <c r="I21"/>
  <c r="I23"/>
  <c r="I25"/>
  <c r="I28"/>
  <c r="I32"/>
  <c r="I35"/>
  <c r="G19"/>
  <c r="G22"/>
  <c r="G23"/>
  <c r="E37"/>
  <c r="I37"/>
  <c r="G37"/>
  <c r="E12"/>
  <c r="E16"/>
  <c r="E22"/>
  <c r="E30"/>
  <c r="E36"/>
  <c r="I36"/>
  <c r="G34"/>
  <c r="G35"/>
  <c r="E5"/>
  <c r="E7"/>
  <c r="E9"/>
  <c r="E11"/>
  <c r="E13"/>
  <c r="E15"/>
  <c r="E17"/>
  <c r="E20"/>
  <c r="E24"/>
  <c r="E28"/>
  <c r="E32"/>
  <c r="E34"/>
  <c r="I33"/>
  <c r="G18"/>
  <c r="G20"/>
  <c r="G21"/>
  <c r="G24"/>
  <c r="G25"/>
  <c r="G28"/>
  <c r="G29"/>
  <c r="G32"/>
  <c r="G33"/>
  <c r="G36"/>
  <c r="E21"/>
  <c r="E23"/>
  <c r="E25"/>
  <c r="E27"/>
  <c r="E29"/>
  <c r="E31"/>
  <c r="E33"/>
  <c r="E35"/>
  <c r="C45"/>
  <c r="I25" i="29"/>
  <c r="I26"/>
  <c r="I28"/>
  <c r="I30"/>
  <c r="I32"/>
  <c r="I34"/>
  <c r="E6"/>
  <c r="G6"/>
  <c r="G7"/>
  <c r="G8"/>
  <c r="G9"/>
  <c r="E4"/>
  <c r="E10"/>
  <c r="G4"/>
  <c r="G5"/>
  <c r="G10"/>
  <c r="G14"/>
  <c r="E8"/>
  <c r="E21"/>
  <c r="G11"/>
  <c r="G20"/>
  <c r="G22"/>
  <c r="E5"/>
  <c r="E7"/>
  <c r="E9"/>
  <c r="E11"/>
  <c r="E15"/>
  <c r="E16"/>
  <c r="E17"/>
  <c r="E18"/>
  <c r="E19"/>
  <c r="E20"/>
  <c r="E34"/>
  <c r="E35"/>
  <c r="I35"/>
  <c r="G12"/>
  <c r="G16"/>
  <c r="G13"/>
  <c r="G15"/>
  <c r="G18"/>
  <c r="G17"/>
  <c r="G19"/>
  <c r="G26"/>
  <c r="G33"/>
  <c r="E22"/>
  <c r="E27"/>
  <c r="E28"/>
  <c r="E29"/>
  <c r="E30"/>
  <c r="E31"/>
  <c r="E32"/>
  <c r="E33"/>
  <c r="I36"/>
  <c r="G21"/>
  <c r="G24"/>
  <c r="G29"/>
  <c r="I38"/>
  <c r="G23"/>
  <c r="G25"/>
  <c r="G27"/>
  <c r="G31"/>
  <c r="G35"/>
  <c r="E36"/>
  <c r="C44"/>
  <c r="G28"/>
  <c r="G30"/>
  <c r="G32"/>
  <c r="G34"/>
  <c r="G36"/>
  <c r="I29" i="28"/>
  <c r="G4"/>
  <c r="E11"/>
  <c r="E7"/>
  <c r="E17"/>
  <c r="E5"/>
  <c r="E9"/>
  <c r="E13"/>
  <c r="E21"/>
  <c r="E30"/>
  <c r="G5"/>
  <c r="G6"/>
  <c r="G9"/>
  <c r="I30"/>
  <c r="G7"/>
  <c r="G8"/>
  <c r="G11"/>
  <c r="G12"/>
  <c r="G17"/>
  <c r="G18"/>
  <c r="G19"/>
  <c r="G20"/>
  <c r="G28"/>
  <c r="E33"/>
  <c r="G10"/>
  <c r="G13"/>
  <c r="G14"/>
  <c r="G15"/>
  <c r="G16"/>
  <c r="G21"/>
  <c r="G22"/>
  <c r="G23"/>
  <c r="G24"/>
  <c r="G26"/>
  <c r="G30"/>
  <c r="G32"/>
  <c r="E15"/>
  <c r="E19"/>
  <c r="E23"/>
  <c r="E34"/>
  <c r="I31"/>
  <c r="I32"/>
  <c r="I33"/>
  <c r="I34"/>
  <c r="G34"/>
  <c r="E4"/>
  <c r="E6"/>
  <c r="E8"/>
  <c r="E10"/>
  <c r="E12"/>
  <c r="E14"/>
  <c r="E16"/>
  <c r="E18"/>
  <c r="E20"/>
  <c r="E22"/>
  <c r="E24"/>
  <c r="E27"/>
  <c r="E28"/>
  <c r="E31"/>
  <c r="E32"/>
  <c r="E35"/>
  <c r="E36"/>
  <c r="I38"/>
  <c r="I36"/>
  <c r="G25"/>
  <c r="G27"/>
  <c r="G29"/>
  <c r="G31"/>
  <c r="G33"/>
  <c r="G35"/>
  <c r="C44"/>
  <c r="I28" i="27"/>
  <c r="I27"/>
  <c r="I26"/>
  <c r="I25"/>
  <c r="I12"/>
  <c r="I24"/>
  <c r="I4"/>
  <c r="I20"/>
  <c r="I23"/>
  <c r="I8"/>
  <c r="I16"/>
  <c r="I31"/>
  <c r="I6"/>
  <c r="I10"/>
  <c r="I14"/>
  <c r="I18"/>
  <c r="I29"/>
  <c r="I33"/>
  <c r="I35"/>
  <c r="I5"/>
  <c r="I7"/>
  <c r="I9"/>
  <c r="I11"/>
  <c r="I13"/>
  <c r="I15"/>
  <c r="I17"/>
  <c r="I19"/>
  <c r="I21"/>
  <c r="I30"/>
  <c r="I32"/>
  <c r="I34"/>
  <c r="I36"/>
  <c r="I37"/>
  <c r="G28"/>
  <c r="G27"/>
  <c r="G26"/>
  <c r="G25"/>
  <c r="G24"/>
  <c r="G23"/>
  <c r="G6"/>
  <c r="G4"/>
  <c r="G12"/>
  <c r="G8"/>
  <c r="G20"/>
  <c r="G10"/>
  <c r="G16"/>
  <c r="G31"/>
  <c r="G14"/>
  <c r="G18"/>
  <c r="G29"/>
  <c r="G35"/>
  <c r="E28"/>
  <c r="E27"/>
  <c r="E26"/>
  <c r="E25"/>
  <c r="E24"/>
  <c r="E23"/>
  <c r="E5"/>
  <c r="E6"/>
  <c r="E9"/>
  <c r="E10"/>
  <c r="E13"/>
  <c r="E14"/>
  <c r="E17"/>
  <c r="E18"/>
  <c r="E21"/>
  <c r="E29"/>
  <c r="E32"/>
  <c r="E33"/>
  <c r="E34"/>
  <c r="E35"/>
  <c r="E7"/>
  <c r="E8"/>
  <c r="E11"/>
  <c r="E12"/>
  <c r="E15"/>
  <c r="E16"/>
  <c r="E19"/>
  <c r="E20"/>
  <c r="E30"/>
  <c r="E31"/>
  <c r="E36"/>
  <c r="C44"/>
  <c r="G5"/>
  <c r="G7"/>
  <c r="G9"/>
  <c r="G11"/>
  <c r="G13"/>
  <c r="G15"/>
  <c r="G17"/>
  <c r="G19"/>
  <c r="G21"/>
  <c r="G30"/>
  <c r="G33"/>
  <c r="G32"/>
  <c r="G34"/>
  <c r="G36"/>
  <c r="G37"/>
  <c r="I38"/>
  <c r="E22"/>
  <c r="C38" i="26"/>
  <c r="E4" i="25"/>
  <c r="E5"/>
  <c r="E6"/>
  <c r="E7"/>
  <c r="E8"/>
  <c r="I8"/>
  <c r="I9"/>
  <c r="I10"/>
  <c r="I11"/>
  <c r="I12"/>
  <c r="I13"/>
  <c r="I14"/>
  <c r="I15"/>
  <c r="I17"/>
  <c r="E24"/>
  <c r="I16"/>
  <c r="I26"/>
  <c r="E17"/>
  <c r="E18"/>
  <c r="E23"/>
  <c r="I23"/>
  <c r="I24"/>
  <c r="I28"/>
  <c r="G23"/>
  <c r="I18"/>
  <c r="I22"/>
  <c r="I25"/>
  <c r="I27"/>
  <c r="I29"/>
  <c r="G26"/>
  <c r="G27"/>
  <c r="E26"/>
  <c r="E19"/>
  <c r="I19"/>
  <c r="G20"/>
  <c r="E21"/>
  <c r="I21"/>
  <c r="E28"/>
  <c r="G19"/>
  <c r="E20"/>
  <c r="I20"/>
  <c r="G21"/>
  <c r="I30"/>
  <c r="I32" s="1"/>
  <c r="G5"/>
  <c r="G12"/>
  <c r="G6"/>
  <c r="G10"/>
  <c r="G16"/>
  <c r="G4"/>
  <c r="G7"/>
  <c r="G9"/>
  <c r="G11"/>
  <c r="G14"/>
  <c r="G18"/>
  <c r="G13"/>
  <c r="G15"/>
  <c r="G17"/>
  <c r="G22"/>
  <c r="G24"/>
  <c r="G25"/>
  <c r="G28"/>
  <c r="G29"/>
  <c r="G30"/>
  <c r="E25"/>
  <c r="E27"/>
  <c r="E32" s="1"/>
  <c r="E29"/>
  <c r="C38"/>
  <c r="E30"/>
  <c r="I39" i="30" l="1"/>
  <c r="G39"/>
  <c r="E39"/>
  <c r="E38" i="29"/>
  <c r="G38"/>
  <c r="E38" i="28"/>
  <c r="G38"/>
  <c r="G38" i="27"/>
  <c r="E38"/>
  <c r="G32" i="25"/>
</calcChain>
</file>

<file path=xl/sharedStrings.xml><?xml version="1.0" encoding="utf-8"?>
<sst xmlns="http://schemas.openxmlformats.org/spreadsheetml/2006/main" count="1086" uniqueCount="98">
  <si>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</si>
  <si>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</si>
  <si>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</si>
  <si>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</si>
  <si>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</si>
  <si>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</si>
  <si>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</si>
  <si>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</si>
  <si>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</si>
  <si>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</si>
  <si>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</si>
  <si>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</si>
  <si>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</si>
  <si>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</si>
  <si>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</si>
  <si>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</si>
  <si>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</si>
  <si>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</si>
  <si>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</si>
  <si>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</si>
  <si>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</si>
  <si>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</si>
  <si>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</si>
  <si>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</si>
  <si>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</si>
  <si>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</si>
  <si>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</si>
  <si>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</si>
  <si>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</si>
  <si>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</si>
  <si>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</si>
  <si>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</si>
  <si>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</si>
  <si>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</si>
  <si>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</si>
  <si>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</si>
  <si>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</si>
  <si>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</si>
  <si>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</si>
  <si>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</si>
  <si>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</si>
  <si>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</si>
  <si>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</si>
  <si>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</si>
  <si>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</si>
  <si>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</si>
  <si>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</si>
  <si>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</si>
  <si>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</si>
  <si>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 xml:space="preserve">GABINETES DE CONSELHEIROS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</si>
  <si>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</si>
  <si>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</si>
  <si>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</si>
  <si>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</si>
  <si>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</si>
  <si>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</si>
  <si>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</si>
  <si>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</si>
  <si>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</si>
  <si>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</si>
  <si>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</si>
  <si>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</si>
  <si>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</si>
  <si>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</si>
  <si>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</si>
  <si>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</si>
  <si>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</si>
  <si>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</si>
  <si>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</si>
  <si>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</si>
  <si>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</si>
  <si>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</si>
  <si>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</si>
  <si>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</si>
  <si>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r>
      <rPr>
        <b/>
        <sz val="8"/>
        <color theme="1"/>
        <rFont val="Calibri"/>
        <family val="2"/>
        <scheme val="minor"/>
      </rPr>
      <t>NOTA</t>
    </r>
    <r>
      <rPr>
        <sz val="8"/>
        <color theme="1"/>
        <rFont val="Calibri"/>
        <family val="2"/>
        <scheme val="minor"/>
      </rPr>
      <t>: O total de TODAS AS CATEGORIAS (= 525, TABELA 16) não coincide com o total de cargos lotados (= 514, TABELA 15), porque no total de 525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</si>
  <si>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525, TABELA 16) não coincide com o total de cargos lotados (= 515, TABELA 15), porque no total de 525 estão computados os 41 servidores de outros órgãos à disposição do TCE, menos 31 servidores efetivos que, concomitantemente, ocupam cargos comissionados.</t>
    </r>
  </si>
  <si>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</si>
  <si>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</si>
  <si>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</si>
  <si>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</si>
  <si>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</si>
  <si>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</si>
  <si>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</si>
  <si>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</si>
  <si>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</si>
  <si>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</si>
  <si>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</si>
  <si>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</si>
  <si>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</si>
  <si>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r>
      <rPr>
        <b/>
        <sz val="8"/>
        <color theme="1"/>
        <rFont val="Calibri"/>
        <family val="2"/>
        <scheme val="minor"/>
      </rPr>
      <t>NOTA</t>
    </r>
    <r>
      <rPr>
        <sz val="8"/>
        <color theme="1"/>
        <rFont val="Calibri"/>
        <family val="2"/>
        <scheme val="minor"/>
      </rPr>
      <t>: O total de TODAS AS CATEGORIAS (= 513, TABELA 16) não coincide com o total de cargos lotados (= 512, TABELA 15), porque no total de 513 estão computados os 40 servidores de outros órgãos à disposição do TCE, menos 39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</si>
  <si>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511, TABELA 15), porque no total de 514 estão computados os 39 servidores de outros órgãos à disposição do TCE, menos 36 servidores efetivos que, concomitantemente, ocupam cargos comissionados.</t>
    </r>
  </si>
  <si>
    <r>
      <rPr>
        <b/>
        <sz val="8"/>
        <color theme="1"/>
        <rFont val="Calibri"/>
        <family val="2"/>
        <scheme val="minor"/>
      </rPr>
      <t>NOTA</t>
    </r>
    <r>
      <rPr>
        <sz val="8"/>
        <color theme="1"/>
        <rFont val="Calibri"/>
        <family val="2"/>
        <scheme val="minor"/>
      </rPr>
      <t>: O total de TODAS AS CATEGORIAS (= 515, TABELA 16) não coincide com o total de cargos lotados (= 508, TABELA 15), porque no total de 515 estão computados os 42 servidores de outros órgãos à disposição do TCE, menos 35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</si>
  <si>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508, TABELA 15), porque no total de 514 estão computados os 41 servidores de outros órgãos à disposição do TCE, menos 35 servidores efetivos que, concomitantemente, ocupam cargos comissionados.</t>
    </r>
  </si>
  <si>
    <t>GAVP</t>
  </si>
  <si>
    <t>VICE-PRESIDÊNCIA</t>
  </si>
  <si>
    <r>
      <rPr>
        <b/>
        <sz val="8"/>
        <color theme="1"/>
        <rFont val="Calibri"/>
        <family val="2"/>
        <scheme val="minor"/>
      </rPr>
      <t>NOTA</t>
    </r>
    <r>
      <rPr>
        <sz val="8"/>
        <color theme="1"/>
        <rFont val="Calibri"/>
        <family val="2"/>
        <scheme val="minor"/>
      </rPr>
      <t>: O total de TODAS AS CATEGORIAS (= 514, TABELA 16) não coincide com o total de cargos lotados (= 503, TABELA 15), porque no total de 514 estão computados os 41 servidores de outros órgãos à disposição do TCE, menos 30 servidores efetivos que, concomitantemente, ocupam cargos comissionados.</t>
    </r>
  </si>
  <si>
    <t>À DISPOSIÇÃO OUTROS ÓRGÃOS</t>
  </si>
  <si>
    <r>
      <rPr>
        <b/>
        <sz val="8"/>
        <color theme="1"/>
        <rFont val="Calibri"/>
        <family val="2"/>
        <scheme val="minor"/>
      </rPr>
      <t>NOTA</t>
    </r>
    <r>
      <rPr>
        <sz val="8"/>
        <color theme="1"/>
        <rFont val="Calibri"/>
        <family val="2"/>
        <scheme val="minor"/>
      </rPr>
      <t>: O total de TODAS AS CATEGORIAS (= 510, TABELA 16) não coincide com o total de cargos lotados (= 499, TABELA 15), porque no total de 510 estão computados os 41 servidores de outros órgãos à disposição do TCE, menos 30 servidores efetivos que, concomitantemente, ocupam cargos comissionados.</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</si>
</sst>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46">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5" xfId="0" applyFont="1" applyFill="1" applyBorder="1" applyAlignment="1">
      <alignment horizontal="center" vertical="center" wrapText="1"/>
    </xf>
    <xf numFmtId="0" fontId="2" fillId="38"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 fontId="26" fillId="0" borderId="0" xfId="0" applyNumberFormat="1" applyFont="1"/>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56"/>
          <c:y val="0.26295951958008434"/>
          <c:w val="0.42189216972878968"/>
          <c:h val="0.70270993962691974"/>
        </c:manualLayout>
      </c:layout>
      <c:pieChart>
        <c:varyColors val="1"/>
        <c:ser>
          <c:idx val="0"/>
          <c:order val="0"/>
          <c:tx>
            <c:strRef>
              <c:f>JAN!$J$4:$J$31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JAN!$D$4:$D$31</c:f>
              <c:numCache>
                <c:formatCode>General</c:formatCode>
                <c:ptCount val="28"/>
                <c:pt idx="0">
                  <c:v>1</c:v>
                </c:pt>
                <c:pt idx="1">
                  <c:v>11</c:v>
                </c:pt>
                <c:pt idx="2">
                  <c:v>44</c:v>
                </c:pt>
                <c:pt idx="3">
                  <c:v>18</c:v>
                </c:pt>
                <c:pt idx="4">
                  <c:v>54</c:v>
                </c:pt>
                <c:pt idx="5">
                  <c:v>32</c:v>
                </c:pt>
                <c:pt idx="6">
                  <c:v>10</c:v>
                </c:pt>
                <c:pt idx="7">
                  <c:v>32</c:v>
                </c:pt>
                <c:pt idx="8">
                  <c:v>44</c:v>
                </c:pt>
                <c:pt idx="9">
                  <c:v>24</c:v>
                </c:pt>
                <c:pt idx="10">
                  <c:v>12</c:v>
                </c:pt>
                <c:pt idx="11">
                  <c:v>7</c:v>
                </c:pt>
                <c:pt idx="12">
                  <c:v>11</c:v>
                </c:pt>
                <c:pt idx="13">
                  <c:v>5</c:v>
                </c:pt>
                <c:pt idx="14">
                  <c:v>6</c:v>
                </c:pt>
                <c:pt idx="15">
                  <c:v>7</c:v>
                </c:pt>
                <c:pt idx="16">
                  <c:v>6</c:v>
                </c:pt>
                <c:pt idx="17">
                  <c:v>8</c:v>
                </c:pt>
                <c:pt idx="18">
                  <c:v>4</c:v>
                </c:pt>
                <c:pt idx="19">
                  <c:v>73</c:v>
                </c:pt>
                <c:pt idx="20">
                  <c:v>22</c:v>
                </c:pt>
                <c:pt idx="21">
                  <c:v>7</c:v>
                </c:pt>
                <c:pt idx="22">
                  <c:v>19</c:v>
                </c:pt>
                <c:pt idx="23">
                  <c:v>6</c:v>
                </c:pt>
                <c:pt idx="24">
                  <c:v>13</c:v>
                </c:pt>
                <c:pt idx="25">
                  <c:v>4</c:v>
                </c:pt>
                <c:pt idx="26">
                  <c:v>35</c:v>
                </c:pt>
                <c:pt idx="27">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13" footer="0.3149606200000061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4"/>
                  <c:y val="-1.2641984287819652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MAIO!$A$42:$A$44</c:f>
              <c:strCache>
                <c:ptCount val="3"/>
                <c:pt idx="0">
                  <c:v>À DISPOSIÇÃO + ASTC</c:v>
                </c:pt>
                <c:pt idx="1">
                  <c:v>ÁREA MEIO</c:v>
                </c:pt>
                <c:pt idx="2">
                  <c:v>ÁREA FIM</c:v>
                </c:pt>
              </c:strCache>
            </c:strRef>
          </c:cat>
          <c:val>
            <c:numRef>
              <c:f>MAIO!$B$42:$B$44</c:f>
              <c:numCache>
                <c:formatCode>General</c:formatCode>
                <c:ptCount val="3"/>
                <c:pt idx="0">
                  <c:v>10</c:v>
                </c:pt>
                <c:pt idx="1">
                  <c:v>187</c:v>
                </c:pt>
                <c:pt idx="2" formatCode="0">
                  <c:v>318</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61"/>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91" footer="0.3149606200000069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79"/>
          <c:y val="0.26295951958008434"/>
          <c:w val="0.42189216972879034"/>
          <c:h val="0.70270993962691974"/>
        </c:manualLayout>
      </c:layout>
      <c:pieChart>
        <c:varyColors val="1"/>
        <c:ser>
          <c:idx val="0"/>
          <c:order val="0"/>
          <c:tx>
            <c:strRef>
              <c:f>JUN!$J$4:$J$38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JUN!$J$4:$J$38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JUN!$D$4:$D$38</c:f>
              <c:numCache>
                <c:formatCode>General</c:formatCode>
                <c:ptCount val="35"/>
                <c:pt idx="0">
                  <c:v>1</c:v>
                </c:pt>
                <c:pt idx="1">
                  <c:v>11</c:v>
                </c:pt>
                <c:pt idx="2">
                  <c:v>42</c:v>
                </c:pt>
                <c:pt idx="3">
                  <c:v>19</c:v>
                </c:pt>
                <c:pt idx="4">
                  <c:v>50</c:v>
                </c:pt>
                <c:pt idx="5">
                  <c:v>34</c:v>
                </c:pt>
                <c:pt idx="6">
                  <c:v>10</c:v>
                </c:pt>
                <c:pt idx="7">
                  <c:v>33</c:v>
                </c:pt>
                <c:pt idx="8">
                  <c:v>43</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91" footer="0.3149606200000069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9"/>
                  <c:y val="-1.2641984287819661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JUN!$A$43:$A$45</c:f>
              <c:strCache>
                <c:ptCount val="3"/>
                <c:pt idx="0">
                  <c:v>À DISPOSIÇÃO + ASTC</c:v>
                </c:pt>
                <c:pt idx="1">
                  <c:v>ÁREA MEIO</c:v>
                </c:pt>
                <c:pt idx="2">
                  <c:v>ÁREA FIM</c:v>
                </c:pt>
              </c:strCache>
            </c:strRef>
          </c:cat>
          <c:val>
            <c:numRef>
              <c:f>JUN!$B$43:$B$45</c:f>
              <c:numCache>
                <c:formatCode>General</c:formatCode>
                <c:ptCount val="3"/>
                <c:pt idx="0">
                  <c:v>2</c:v>
                </c:pt>
                <c:pt idx="1">
                  <c:v>189</c:v>
                </c:pt>
                <c:pt idx="2" formatCode="0">
                  <c:v>314</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83"/>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02" footer="0.314960620000007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06"/>
          <c:y val="0.26295951958008434"/>
          <c:w val="0.42189216972879046"/>
          <c:h val="0.70270993962691974"/>
        </c:manualLayout>
      </c:layout>
      <c:pieChart>
        <c:varyColors val="1"/>
        <c:ser>
          <c:idx val="0"/>
          <c:order val="0"/>
          <c:tx>
            <c:strRef>
              <c:f>JUL!$J$4:$J$38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JUL!$J$4:$J$38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JUL!$D$4:$D$38</c:f>
              <c:numCache>
                <c:formatCode>General</c:formatCode>
                <c:ptCount val="35"/>
                <c:pt idx="0">
                  <c:v>1</c:v>
                </c:pt>
                <c:pt idx="1">
                  <c:v>11</c:v>
                </c:pt>
                <c:pt idx="2">
                  <c:v>42</c:v>
                </c:pt>
                <c:pt idx="3">
                  <c:v>19</c:v>
                </c:pt>
                <c:pt idx="4">
                  <c:v>50</c:v>
                </c:pt>
                <c:pt idx="5">
                  <c:v>33</c:v>
                </c:pt>
                <c:pt idx="6">
                  <c:v>10</c:v>
                </c:pt>
                <c:pt idx="7">
                  <c:v>33</c:v>
                </c:pt>
                <c:pt idx="8">
                  <c:v>44</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02" footer="0.314960620000007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95"/>
                  <c:y val="-1.2641984287819665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JUL!$A$43:$A$46</c:f>
              <c:strCache>
                <c:ptCount val="4"/>
                <c:pt idx="0">
                  <c:v>À DISPOSIÇÃO + ASTC</c:v>
                </c:pt>
                <c:pt idx="1">
                  <c:v>ÁREA MEIO</c:v>
                </c:pt>
                <c:pt idx="2">
                  <c:v>ÁREA FIM</c:v>
                </c:pt>
                <c:pt idx="3">
                  <c:v>À DISPOSIÇÃO OUTROS ÓRGÃOS</c:v>
                </c:pt>
              </c:strCache>
            </c:strRef>
          </c:cat>
          <c:val>
            <c:numRef>
              <c:f>JUL!$B$43:$B$46</c:f>
              <c:numCache>
                <c:formatCode>General</c:formatCode>
                <c:ptCount val="4"/>
                <c:pt idx="0">
                  <c:v>1</c:v>
                </c:pt>
                <c:pt idx="1">
                  <c:v>190</c:v>
                </c:pt>
                <c:pt idx="2" formatCode="0">
                  <c:v>314</c:v>
                </c:pt>
                <c:pt idx="3">
                  <c:v>9</c:v>
                </c:pt>
              </c:numCache>
            </c:numRef>
          </c:val>
        </c:ser>
        <c:dLbls>
          <c:showPercent val="1"/>
        </c:dLbls>
        <c:firstSliceAng val="0"/>
      </c:pieChart>
      <c:spPr>
        <a:noFill/>
        <a:ln w="25400">
          <a:noFill/>
        </a:ln>
      </c:spPr>
    </c:plotArea>
    <c:legend>
      <c:legendPos val="r"/>
      <c:layout>
        <c:manualLayout>
          <c:xMode val="edge"/>
          <c:yMode val="edge"/>
          <c:x val="0.67112198109745214"/>
          <c:y val="0.42052931293005047"/>
          <c:w val="0.27781420052176231"/>
          <c:h val="0.30895678267315163"/>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13" footer="0.3149606200000071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29"/>
          <c:y val="0.26295951958008434"/>
          <c:w val="0.42189216972879057"/>
          <c:h val="0.70270993962691974"/>
        </c:manualLayout>
      </c:layout>
      <c:pieChart>
        <c:varyColors val="1"/>
        <c:ser>
          <c:idx val="0"/>
          <c:order val="0"/>
          <c:tx>
            <c:strRef>
              <c:f>AGO!$J$4:$J$38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AGO!$J$4:$J$38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AGO!$D$4:$D$38</c:f>
              <c:numCache>
                <c:formatCode>General</c:formatCode>
                <c:ptCount val="35"/>
                <c:pt idx="0">
                  <c:v>1</c:v>
                </c:pt>
                <c:pt idx="1">
                  <c:v>12</c:v>
                </c:pt>
                <c:pt idx="2">
                  <c:v>42</c:v>
                </c:pt>
                <c:pt idx="3">
                  <c:v>19</c:v>
                </c:pt>
                <c:pt idx="4">
                  <c:v>51</c:v>
                </c:pt>
                <c:pt idx="5">
                  <c:v>34</c:v>
                </c:pt>
                <c:pt idx="6">
                  <c:v>10</c:v>
                </c:pt>
                <c:pt idx="7">
                  <c:v>32</c:v>
                </c:pt>
                <c:pt idx="8">
                  <c:v>44</c:v>
                </c:pt>
                <c:pt idx="9">
                  <c:v>24</c:v>
                </c:pt>
                <c:pt idx="10">
                  <c:v>15</c:v>
                </c:pt>
                <c:pt idx="11">
                  <c:v>9</c:v>
                </c:pt>
                <c:pt idx="12">
                  <c:v>10</c:v>
                </c:pt>
                <c:pt idx="13">
                  <c:v>5</c:v>
                </c:pt>
                <c:pt idx="14">
                  <c:v>5</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13" footer="0.3149606200000071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
                  <c:y val="-1.2641984287819672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AGO!$A$43:$A$46</c:f>
              <c:strCache>
                <c:ptCount val="4"/>
                <c:pt idx="0">
                  <c:v>À DISPOSIÇÃO + ASTC</c:v>
                </c:pt>
                <c:pt idx="1">
                  <c:v>ÁREA MEIO</c:v>
                </c:pt>
                <c:pt idx="2">
                  <c:v>ÁREA FIM</c:v>
                </c:pt>
                <c:pt idx="3">
                  <c:v>À DISPOSIÇÃO OUTROS ÓRGÃOS</c:v>
                </c:pt>
              </c:strCache>
            </c:strRef>
          </c:cat>
          <c:val>
            <c:numRef>
              <c:f>AGO!$B$43:$B$46</c:f>
              <c:numCache>
                <c:formatCode>General</c:formatCode>
                <c:ptCount val="4"/>
                <c:pt idx="0">
                  <c:v>1</c:v>
                </c:pt>
                <c:pt idx="1">
                  <c:v>190</c:v>
                </c:pt>
                <c:pt idx="2" formatCode="0">
                  <c:v>315</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064"/>
          <c:w val="0.27781420052176231"/>
          <c:h val="0.30895678267315185"/>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35" footer="0.3149606200000073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SET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956"/>
          <c:y val="0.26295951958008434"/>
          <c:w val="0.42189216972879068"/>
          <c:h val="0.70270993962691974"/>
        </c:manualLayout>
      </c:layout>
      <c:pieChart>
        <c:varyColors val="1"/>
        <c:ser>
          <c:idx val="0"/>
          <c:order val="0"/>
          <c:tx>
            <c:strRef>
              <c:f>SET!$J$4:$J$38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SET!$J$4:$J$38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SET!$D$4:$D$38</c:f>
              <c:numCache>
                <c:formatCode>General</c:formatCode>
                <c:ptCount val="35"/>
                <c:pt idx="0">
                  <c:v>0</c:v>
                </c:pt>
                <c:pt idx="1">
                  <c:v>11</c:v>
                </c:pt>
                <c:pt idx="2">
                  <c:v>42</c:v>
                </c:pt>
                <c:pt idx="3">
                  <c:v>19</c:v>
                </c:pt>
                <c:pt idx="4">
                  <c:v>51</c:v>
                </c:pt>
                <c:pt idx="5">
                  <c:v>34</c:v>
                </c:pt>
                <c:pt idx="6">
                  <c:v>10</c:v>
                </c:pt>
                <c:pt idx="7">
                  <c:v>31</c:v>
                </c:pt>
                <c:pt idx="8">
                  <c:v>44</c:v>
                </c:pt>
                <c:pt idx="9">
                  <c:v>24</c:v>
                </c:pt>
                <c:pt idx="10">
                  <c:v>15</c:v>
                </c:pt>
                <c:pt idx="11">
                  <c:v>9</c:v>
                </c:pt>
                <c:pt idx="12">
                  <c:v>10</c:v>
                </c:pt>
                <c:pt idx="13">
                  <c:v>5</c:v>
                </c:pt>
                <c:pt idx="14">
                  <c:v>6</c:v>
                </c:pt>
                <c:pt idx="15">
                  <c:v>7</c:v>
                </c:pt>
                <c:pt idx="16">
                  <c:v>6</c:v>
                </c:pt>
                <c:pt idx="17">
                  <c:v>7</c:v>
                </c:pt>
                <c:pt idx="18">
                  <c:v>10</c:v>
                </c:pt>
                <c:pt idx="19">
                  <c:v>11</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35" footer="0.3149606200000073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SET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06"/>
                  <c:y val="-1.2641984287819681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SET!$A$43:$A$46</c:f>
              <c:strCache>
                <c:ptCount val="4"/>
                <c:pt idx="0">
                  <c:v>À DISPOSIÇÃO + ASTC</c:v>
                </c:pt>
                <c:pt idx="1">
                  <c:v>ÁREA MEIO</c:v>
                </c:pt>
                <c:pt idx="2">
                  <c:v>ÁREA FIM</c:v>
                </c:pt>
                <c:pt idx="3">
                  <c:v>À DISPOSIÇÃO OUTROS ÓRGÃOS</c:v>
                </c:pt>
              </c:strCache>
            </c:strRef>
          </c:cat>
          <c:val>
            <c:numRef>
              <c:f>SET!$B$43:$B$46</c:f>
              <c:numCache>
                <c:formatCode>General</c:formatCode>
                <c:ptCount val="4"/>
                <c:pt idx="0">
                  <c:v>0</c:v>
                </c:pt>
                <c:pt idx="1">
                  <c:v>191</c:v>
                </c:pt>
                <c:pt idx="2" formatCode="0">
                  <c:v>313</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086"/>
          <c:w val="0.27781420052176231"/>
          <c:h val="0.30895678267315196"/>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46" footer="0.3149606200000074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59"/>
                  <c:y val="-1.2641984287819622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JAN!$A$36:$A$38</c:f>
              <c:strCache>
                <c:ptCount val="3"/>
                <c:pt idx="0">
                  <c:v>À DISPOSIÇÃO + ASTC</c:v>
                </c:pt>
                <c:pt idx="1">
                  <c:v>ÁREA MEIO</c:v>
                </c:pt>
                <c:pt idx="2">
                  <c:v>ÁREA FIM</c:v>
                </c:pt>
              </c:strCache>
            </c:strRef>
          </c:cat>
          <c:val>
            <c:numRef>
              <c:f>JAN!$B$36:$B$38</c:f>
              <c:numCache>
                <c:formatCode>General</c:formatCode>
                <c:ptCount val="3"/>
                <c:pt idx="0">
                  <c:v>11</c:v>
                </c:pt>
                <c:pt idx="1">
                  <c:v>199</c:v>
                </c:pt>
                <c:pt idx="2" formatCode="0">
                  <c:v>315</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72"/>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35" footer="0.3149606200000063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79"/>
          <c:y val="0.26295951958008434"/>
          <c:w val="0.42189216972878985"/>
          <c:h val="0.70270993962691974"/>
        </c:manualLayout>
      </c:layout>
      <c:pieChart>
        <c:varyColors val="1"/>
        <c:ser>
          <c:idx val="0"/>
          <c:order val="0"/>
          <c:tx>
            <c:strRef>
              <c:f>FEV!$J$4:$J$31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FEV!$D$4:$D$31</c:f>
              <c:numCache>
                <c:formatCode>General</c:formatCode>
                <c:ptCount val="28"/>
                <c:pt idx="0">
                  <c:v>1</c:v>
                </c:pt>
                <c:pt idx="1">
                  <c:v>12</c:v>
                </c:pt>
                <c:pt idx="2">
                  <c:v>44</c:v>
                </c:pt>
                <c:pt idx="3">
                  <c:v>19</c:v>
                </c:pt>
                <c:pt idx="4">
                  <c:v>53</c:v>
                </c:pt>
                <c:pt idx="5">
                  <c:v>33</c:v>
                </c:pt>
                <c:pt idx="6">
                  <c:v>10</c:v>
                </c:pt>
                <c:pt idx="7">
                  <c:v>33</c:v>
                </c:pt>
                <c:pt idx="8">
                  <c:v>44</c:v>
                </c:pt>
                <c:pt idx="9">
                  <c:v>23</c:v>
                </c:pt>
                <c:pt idx="10">
                  <c:v>12</c:v>
                </c:pt>
                <c:pt idx="11">
                  <c:v>7</c:v>
                </c:pt>
                <c:pt idx="12">
                  <c:v>12</c:v>
                </c:pt>
                <c:pt idx="13">
                  <c:v>5</c:v>
                </c:pt>
                <c:pt idx="14">
                  <c:v>6</c:v>
                </c:pt>
                <c:pt idx="15">
                  <c:v>7</c:v>
                </c:pt>
                <c:pt idx="16">
                  <c:v>6</c:v>
                </c:pt>
                <c:pt idx="17">
                  <c:v>8</c:v>
                </c:pt>
                <c:pt idx="18">
                  <c:v>4</c:v>
                </c:pt>
                <c:pt idx="19">
                  <c:v>76</c:v>
                </c:pt>
                <c:pt idx="20">
                  <c:v>17</c:v>
                </c:pt>
                <c:pt idx="21">
                  <c:v>7</c:v>
                </c:pt>
                <c:pt idx="22">
                  <c:v>19</c:v>
                </c:pt>
                <c:pt idx="23">
                  <c:v>5</c:v>
                </c:pt>
                <c:pt idx="24">
                  <c:v>13</c:v>
                </c:pt>
                <c:pt idx="25">
                  <c:v>4</c:v>
                </c:pt>
                <c:pt idx="26">
                  <c:v>36</c:v>
                </c:pt>
                <c:pt idx="27">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35" footer="0.3149606200000063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64"/>
                  <c:y val="-1.2641984287819626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FEV!$A$36:$A$38</c:f>
              <c:strCache>
                <c:ptCount val="3"/>
                <c:pt idx="0">
                  <c:v>À DISPOSIÇÃO + ASTC</c:v>
                </c:pt>
                <c:pt idx="1">
                  <c:v>ÁREA MEIO</c:v>
                </c:pt>
                <c:pt idx="2">
                  <c:v>ÁREA FIM</c:v>
                </c:pt>
              </c:strCache>
            </c:strRef>
          </c:cat>
          <c:val>
            <c:numRef>
              <c:f>FEV!$B$36:$B$38</c:f>
              <c:numCache>
                <c:formatCode>General</c:formatCode>
                <c:ptCount val="3"/>
                <c:pt idx="0">
                  <c:v>10</c:v>
                </c:pt>
                <c:pt idx="1">
                  <c:v>193</c:v>
                </c:pt>
                <c:pt idx="2" formatCode="0">
                  <c:v>322</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94"/>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46" footer="0.3149606200000064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06"/>
          <c:y val="0.26295951958008434"/>
          <c:w val="0.42189216972878996"/>
          <c:h val="0.70270993962691974"/>
        </c:manualLayout>
      </c:layout>
      <c:pieChart>
        <c:varyColors val="1"/>
        <c:ser>
          <c:idx val="0"/>
          <c:order val="0"/>
          <c:tx>
            <c:strRef>
              <c:f>MAR!$J$4:$J$37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MAR!$J$4:$J$37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MAR!$D$4:$D$37</c:f>
              <c:numCache>
                <c:formatCode>General</c:formatCode>
                <c:ptCount val="34"/>
                <c:pt idx="0">
                  <c:v>1</c:v>
                </c:pt>
                <c:pt idx="1">
                  <c:v>12</c:v>
                </c:pt>
                <c:pt idx="2">
                  <c:v>42</c:v>
                </c:pt>
                <c:pt idx="3">
                  <c:v>19</c:v>
                </c:pt>
                <c:pt idx="4">
                  <c:v>53</c:v>
                </c:pt>
                <c:pt idx="5">
                  <c:v>33</c:v>
                </c:pt>
                <c:pt idx="6">
                  <c:v>10</c:v>
                </c:pt>
                <c:pt idx="7">
                  <c:v>32</c:v>
                </c:pt>
                <c:pt idx="8">
                  <c:v>43</c:v>
                </c:pt>
                <c:pt idx="9">
                  <c:v>23</c:v>
                </c:pt>
                <c:pt idx="10">
                  <c:v>12</c:v>
                </c:pt>
                <c:pt idx="11">
                  <c:v>7</c:v>
                </c:pt>
                <c:pt idx="12">
                  <c:v>11</c:v>
                </c:pt>
                <c:pt idx="13">
                  <c:v>5</c:v>
                </c:pt>
                <c:pt idx="14">
                  <c:v>6</c:v>
                </c:pt>
                <c:pt idx="15">
                  <c:v>5</c:v>
                </c:pt>
                <c:pt idx="16">
                  <c:v>7</c:v>
                </c:pt>
                <c:pt idx="17">
                  <c:v>8</c:v>
                </c:pt>
                <c:pt idx="18">
                  <c:v>11</c:v>
                </c:pt>
                <c:pt idx="19">
                  <c:v>12</c:v>
                </c:pt>
                <c:pt idx="20">
                  <c:v>10</c:v>
                </c:pt>
                <c:pt idx="21">
                  <c:v>10</c:v>
                </c:pt>
                <c:pt idx="22">
                  <c:v>13</c:v>
                </c:pt>
                <c:pt idx="23">
                  <c:v>8</c:v>
                </c:pt>
                <c:pt idx="24">
                  <c:v>11</c:v>
                </c:pt>
                <c:pt idx="25">
                  <c:v>4</c:v>
                </c:pt>
                <c:pt idx="26">
                  <c:v>11</c:v>
                </c:pt>
                <c:pt idx="27">
                  <c:v>9</c:v>
                </c:pt>
                <c:pt idx="28">
                  <c:v>19</c:v>
                </c:pt>
                <c:pt idx="29">
                  <c:v>5</c:v>
                </c:pt>
                <c:pt idx="30">
                  <c:v>12</c:v>
                </c:pt>
                <c:pt idx="31">
                  <c:v>4</c:v>
                </c:pt>
                <c:pt idx="32">
                  <c:v>35</c:v>
                </c:pt>
                <c:pt idx="33">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46" footer="0.3149606200000064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73"/>
                  <c:y val="-1.2641984287819635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MAR!$A$42:$A$44</c:f>
              <c:strCache>
                <c:ptCount val="3"/>
                <c:pt idx="0">
                  <c:v>À DISPOSIÇÃO + ASTC</c:v>
                </c:pt>
                <c:pt idx="1">
                  <c:v>ÁREA MEIO</c:v>
                </c:pt>
                <c:pt idx="2">
                  <c:v>ÁREA FIM</c:v>
                </c:pt>
              </c:strCache>
            </c:strRef>
          </c:cat>
          <c:val>
            <c:numRef>
              <c:f>MAR!$B$42:$B$44</c:f>
              <c:numCache>
                <c:formatCode>General</c:formatCode>
                <c:ptCount val="3"/>
                <c:pt idx="0">
                  <c:v>11</c:v>
                </c:pt>
                <c:pt idx="1">
                  <c:v>185</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17"/>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57" footer="0.3149606200000065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29"/>
          <c:y val="0.26295951958008434"/>
          <c:w val="0.42189216972879007"/>
          <c:h val="0.70270993962691974"/>
        </c:manualLayout>
      </c:layout>
      <c:pieChart>
        <c:varyColors val="1"/>
        <c:ser>
          <c:idx val="0"/>
          <c:order val="0"/>
          <c:tx>
            <c:strRef>
              <c:f>ABRIL!$J$4:$J$37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ABRIL!$J$4:$J$37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ABRIL!$D$4:$D$37</c:f>
              <c:numCache>
                <c:formatCode>General</c:formatCode>
                <c:ptCount val="34"/>
                <c:pt idx="0">
                  <c:v>1</c:v>
                </c:pt>
                <c:pt idx="1">
                  <c:v>12</c:v>
                </c:pt>
                <c:pt idx="2">
                  <c:v>42</c:v>
                </c:pt>
                <c:pt idx="3">
                  <c:v>19</c:v>
                </c:pt>
                <c:pt idx="4">
                  <c:v>52</c:v>
                </c:pt>
                <c:pt idx="5">
                  <c:v>34</c:v>
                </c:pt>
                <c:pt idx="6">
                  <c:v>10</c:v>
                </c:pt>
                <c:pt idx="7">
                  <c:v>32</c:v>
                </c:pt>
                <c:pt idx="8">
                  <c:v>43</c:v>
                </c:pt>
                <c:pt idx="9">
                  <c:v>23</c:v>
                </c:pt>
                <c:pt idx="10">
                  <c:v>15</c:v>
                </c:pt>
                <c:pt idx="11">
                  <c:v>7</c:v>
                </c:pt>
                <c:pt idx="12">
                  <c:v>12</c:v>
                </c:pt>
                <c:pt idx="13">
                  <c:v>5</c:v>
                </c:pt>
                <c:pt idx="14">
                  <c:v>6</c:v>
                </c:pt>
                <c:pt idx="15">
                  <c:v>6</c:v>
                </c:pt>
                <c:pt idx="16">
                  <c:v>6</c:v>
                </c:pt>
                <c:pt idx="17">
                  <c:v>8</c:v>
                </c:pt>
                <c:pt idx="18">
                  <c:v>11</c:v>
                </c:pt>
                <c:pt idx="19">
                  <c:v>12</c:v>
                </c:pt>
                <c:pt idx="20">
                  <c:v>10</c:v>
                </c:pt>
                <c:pt idx="21">
                  <c:v>10</c:v>
                </c:pt>
                <c:pt idx="22">
                  <c:v>13</c:v>
                </c:pt>
                <c:pt idx="23">
                  <c:v>8</c:v>
                </c:pt>
                <c:pt idx="24">
                  <c:v>10</c:v>
                </c:pt>
                <c:pt idx="25">
                  <c:v>4</c:v>
                </c:pt>
                <c:pt idx="26">
                  <c:v>10</c:v>
                </c:pt>
                <c:pt idx="27">
                  <c:v>10</c:v>
                </c:pt>
                <c:pt idx="28">
                  <c:v>18</c:v>
                </c:pt>
                <c:pt idx="29">
                  <c:v>5</c:v>
                </c:pt>
                <c:pt idx="30">
                  <c:v>12</c:v>
                </c:pt>
                <c:pt idx="31">
                  <c:v>4</c:v>
                </c:pt>
                <c:pt idx="32">
                  <c:v>35</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57" footer="0.3149606200000065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78"/>
                  <c:y val="-1.2641984287819644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ABRIL!$A$42:$A$44</c:f>
              <c:strCache>
                <c:ptCount val="3"/>
                <c:pt idx="0">
                  <c:v>À DISPOSIÇÃO + ASTC</c:v>
                </c:pt>
                <c:pt idx="1">
                  <c:v>ÁREA MEIO</c:v>
                </c:pt>
                <c:pt idx="2">
                  <c:v>ÁREA FIM</c:v>
                </c:pt>
              </c:strCache>
            </c:strRef>
          </c:cat>
          <c:val>
            <c:numRef>
              <c:f>ABRIL!$B$42:$B$44</c:f>
              <c:numCache>
                <c:formatCode>General</c:formatCode>
                <c:ptCount val="3"/>
                <c:pt idx="0">
                  <c:v>10</c:v>
                </c:pt>
                <c:pt idx="1">
                  <c:v>187</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39"/>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74" footer="0.3149606200000067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56"/>
          <c:y val="0.26295951958008434"/>
          <c:w val="0.42189216972879018"/>
          <c:h val="0.70270993962691974"/>
        </c:manualLayout>
      </c:layout>
      <c:pieChart>
        <c:varyColors val="1"/>
        <c:ser>
          <c:idx val="0"/>
          <c:order val="0"/>
          <c:tx>
            <c:strRef>
              <c:f>MAIO!$J$4:$J$37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MAIO!$J$4:$J$37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MAIO!$D$4:$D$37</c:f>
              <c:numCache>
                <c:formatCode>General</c:formatCode>
                <c:ptCount val="34"/>
                <c:pt idx="0">
                  <c:v>1</c:v>
                </c:pt>
                <c:pt idx="1">
                  <c:v>11</c:v>
                </c:pt>
                <c:pt idx="2">
                  <c:v>41</c:v>
                </c:pt>
                <c:pt idx="3">
                  <c:v>19</c:v>
                </c:pt>
                <c:pt idx="4">
                  <c:v>52</c:v>
                </c:pt>
                <c:pt idx="5">
                  <c:v>34</c:v>
                </c:pt>
                <c:pt idx="6">
                  <c:v>10</c:v>
                </c:pt>
                <c:pt idx="7">
                  <c:v>33</c:v>
                </c:pt>
                <c:pt idx="8">
                  <c:v>43</c:v>
                </c:pt>
                <c:pt idx="9">
                  <c:v>23</c:v>
                </c:pt>
                <c:pt idx="10">
                  <c:v>15</c:v>
                </c:pt>
                <c:pt idx="11">
                  <c:v>8</c:v>
                </c:pt>
                <c:pt idx="12">
                  <c:v>11</c:v>
                </c:pt>
                <c:pt idx="13">
                  <c:v>6</c:v>
                </c:pt>
                <c:pt idx="14">
                  <c:v>6</c:v>
                </c:pt>
                <c:pt idx="15">
                  <c:v>6</c:v>
                </c:pt>
                <c:pt idx="16">
                  <c:v>6</c:v>
                </c:pt>
                <c:pt idx="17">
                  <c:v>7</c:v>
                </c:pt>
                <c:pt idx="18">
                  <c:v>11</c:v>
                </c:pt>
                <c:pt idx="19">
                  <c:v>12</c:v>
                </c:pt>
                <c:pt idx="20">
                  <c:v>10</c:v>
                </c:pt>
                <c:pt idx="21">
                  <c:v>10</c:v>
                </c:pt>
                <c:pt idx="22">
                  <c:v>14</c:v>
                </c:pt>
                <c:pt idx="23">
                  <c:v>8</c:v>
                </c:pt>
                <c:pt idx="24">
                  <c:v>11</c:v>
                </c:pt>
                <c:pt idx="25">
                  <c:v>4</c:v>
                </c:pt>
                <c:pt idx="26">
                  <c:v>10</c:v>
                </c:pt>
                <c:pt idx="27">
                  <c:v>10</c:v>
                </c:pt>
                <c:pt idx="28">
                  <c:v>20</c:v>
                </c:pt>
                <c:pt idx="29">
                  <c:v>5</c:v>
                </c:pt>
                <c:pt idx="30">
                  <c:v>11</c:v>
                </c:pt>
                <c:pt idx="31">
                  <c:v>4</c:v>
                </c:pt>
                <c:pt idx="32">
                  <c:v>34</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74" footer="0.3149606200000067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259773</xdr:colOff>
      <xdr:row>45</xdr:row>
      <xdr:rowOff>86591</xdr:rowOff>
    </xdr:from>
    <xdr:to>
      <xdr:col>3</xdr:col>
      <xdr:colOff>69272</xdr:colOff>
      <xdr:row>62</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45</xdr:row>
      <xdr:rowOff>95249</xdr:rowOff>
    </xdr:from>
    <xdr:to>
      <xdr:col>10</xdr:col>
      <xdr:colOff>337705</xdr:colOff>
      <xdr:row>62</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8"/>
  <sheetViews>
    <sheetView topLeftCell="A27" zoomScale="110" zoomScaleNormal="110" workbookViewId="0">
      <selection activeCell="K37" sqref="K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0" t="s">
        <v>65</v>
      </c>
      <c r="B1" s="40"/>
      <c r="C1" s="40"/>
      <c r="D1" s="40"/>
      <c r="E1" s="40"/>
      <c r="F1" s="40"/>
      <c r="G1" s="40"/>
      <c r="H1" s="40"/>
      <c r="I1" s="40"/>
      <c r="J1" s="40"/>
    </row>
    <row r="2" spans="1:10" ht="25.5" customHeight="1" thickBot="1">
      <c r="A2" s="41" t="s">
        <v>0</v>
      </c>
      <c r="B2" s="43" t="s">
        <v>35</v>
      </c>
      <c r="C2" s="43"/>
      <c r="D2" s="43" t="s">
        <v>8</v>
      </c>
      <c r="E2" s="43"/>
      <c r="F2" s="43" t="s">
        <v>1</v>
      </c>
      <c r="G2" s="43"/>
      <c r="H2" s="44" t="s">
        <v>27</v>
      </c>
      <c r="I2" s="45"/>
      <c r="J2" s="8" t="s">
        <v>0</v>
      </c>
    </row>
    <row r="3" spans="1:10" ht="15.75" thickBot="1">
      <c r="A3" s="42"/>
      <c r="B3" s="23" t="s">
        <v>36</v>
      </c>
      <c r="C3" s="23" t="s">
        <v>37</v>
      </c>
      <c r="D3" s="23" t="s">
        <v>2</v>
      </c>
      <c r="E3" s="23" t="s">
        <v>3</v>
      </c>
      <c r="F3" s="23" t="s">
        <v>2</v>
      </c>
      <c r="G3" s="23" t="s">
        <v>3</v>
      </c>
      <c r="H3" s="23" t="s">
        <v>2</v>
      </c>
      <c r="I3" s="23" t="s">
        <v>3</v>
      </c>
      <c r="J3" s="9" t="s">
        <v>26</v>
      </c>
    </row>
    <row r="4" spans="1:10">
      <c r="A4" s="1" t="s">
        <v>4</v>
      </c>
      <c r="B4" s="22"/>
      <c r="C4" s="22"/>
      <c r="D4" s="13">
        <v>1</v>
      </c>
      <c r="E4" s="14">
        <f t="shared" ref="E4:E31" si="0">(D4/D$32)*100</f>
        <v>0.19047619047619047</v>
      </c>
      <c r="F4" s="13">
        <v>1</v>
      </c>
      <c r="G4" s="14">
        <f t="shared" ref="G4:G31" si="1">(F4/F$32)*100</f>
        <v>0.24271844660194172</v>
      </c>
      <c r="H4" s="13">
        <v>1</v>
      </c>
      <c r="I4" s="14">
        <f t="shared" ref="I4:I31" si="2">(H4/H$32)*100</f>
        <v>0.33222591362126247</v>
      </c>
      <c r="J4" s="7" t="s">
        <v>10</v>
      </c>
    </row>
    <row r="5" spans="1:10">
      <c r="A5" s="2" t="s">
        <v>41</v>
      </c>
      <c r="B5" s="11" t="s">
        <v>38</v>
      </c>
      <c r="C5" s="11"/>
      <c r="D5" s="10">
        <v>11</v>
      </c>
      <c r="E5" s="14">
        <f t="shared" si="0"/>
        <v>2.0952380952380953</v>
      </c>
      <c r="F5" s="10">
        <v>11</v>
      </c>
      <c r="G5" s="14">
        <f t="shared" si="1"/>
        <v>2.6699029126213589</v>
      </c>
      <c r="H5" s="10">
        <v>9</v>
      </c>
      <c r="I5" s="14">
        <f t="shared" si="2"/>
        <v>2.9900332225913622</v>
      </c>
      <c r="J5" s="5" t="s">
        <v>11</v>
      </c>
    </row>
    <row r="6" spans="1:10">
      <c r="A6" s="2" t="s">
        <v>53</v>
      </c>
      <c r="B6" s="11"/>
      <c r="C6" s="11" t="s">
        <v>38</v>
      </c>
      <c r="D6" s="10">
        <v>44</v>
      </c>
      <c r="E6" s="14">
        <f t="shared" si="0"/>
        <v>8.3809523809523814</v>
      </c>
      <c r="F6" s="10">
        <v>24</v>
      </c>
      <c r="G6" s="14">
        <f t="shared" si="1"/>
        <v>5.825242718446602</v>
      </c>
      <c r="H6" s="10">
        <v>17</v>
      </c>
      <c r="I6" s="14">
        <f t="shared" si="2"/>
        <v>5.6478405315614619</v>
      </c>
      <c r="J6" s="5" t="s">
        <v>12</v>
      </c>
    </row>
    <row r="7" spans="1:10">
      <c r="A7" s="2" t="s">
        <v>54</v>
      </c>
      <c r="B7" s="11" t="s">
        <v>38</v>
      </c>
      <c r="C7" s="11"/>
      <c r="D7" s="10">
        <v>18</v>
      </c>
      <c r="E7" s="14">
        <f t="shared" si="0"/>
        <v>3.4285714285714288</v>
      </c>
      <c r="F7" s="10">
        <v>18</v>
      </c>
      <c r="G7" s="14">
        <f t="shared" si="1"/>
        <v>4.3689320388349513</v>
      </c>
      <c r="H7" s="10">
        <v>17</v>
      </c>
      <c r="I7" s="14">
        <f t="shared" si="2"/>
        <v>5.6478405315614619</v>
      </c>
      <c r="J7" s="5" t="s">
        <v>13</v>
      </c>
    </row>
    <row r="8" spans="1:10">
      <c r="A8" s="2" t="s">
        <v>42</v>
      </c>
      <c r="B8" s="11" t="s">
        <v>38</v>
      </c>
      <c r="C8" s="11"/>
      <c r="D8" s="10">
        <v>54</v>
      </c>
      <c r="E8" s="14">
        <f t="shared" si="0"/>
        <v>10.285714285714285</v>
      </c>
      <c r="F8" s="10">
        <v>53</v>
      </c>
      <c r="G8" s="14">
        <f t="shared" si="1"/>
        <v>12.864077669902912</v>
      </c>
      <c r="H8" s="10">
        <v>45</v>
      </c>
      <c r="I8" s="14">
        <f t="shared" si="2"/>
        <v>14.950166112956811</v>
      </c>
      <c r="J8" s="5" t="s">
        <v>14</v>
      </c>
    </row>
    <row r="9" spans="1:10">
      <c r="A9" s="2" t="s">
        <v>43</v>
      </c>
      <c r="B9" s="11" t="s">
        <v>38</v>
      </c>
      <c r="C9" s="11"/>
      <c r="D9" s="10">
        <v>32</v>
      </c>
      <c r="E9" s="14">
        <f t="shared" si="0"/>
        <v>6.0952380952380949</v>
      </c>
      <c r="F9" s="10">
        <v>29</v>
      </c>
      <c r="G9" s="14">
        <f t="shared" si="1"/>
        <v>7.0388349514563107</v>
      </c>
      <c r="H9" s="10">
        <v>27</v>
      </c>
      <c r="I9" s="14">
        <f t="shared" si="2"/>
        <v>8.9700996677740861</v>
      </c>
      <c r="J9" s="5" t="s">
        <v>15</v>
      </c>
    </row>
    <row r="10" spans="1:10">
      <c r="A10" s="2" t="s">
        <v>44</v>
      </c>
      <c r="B10" s="11" t="s">
        <v>38</v>
      </c>
      <c r="C10" s="11"/>
      <c r="D10" s="10">
        <v>10</v>
      </c>
      <c r="E10" s="14">
        <f t="shared" si="0"/>
        <v>1.9047619047619049</v>
      </c>
      <c r="F10" s="10">
        <v>10</v>
      </c>
      <c r="G10" s="14">
        <f t="shared" si="1"/>
        <v>2.4271844660194173</v>
      </c>
      <c r="H10" s="10">
        <v>7</v>
      </c>
      <c r="I10" s="14">
        <f t="shared" si="2"/>
        <v>2.3255813953488373</v>
      </c>
      <c r="J10" s="5" t="s">
        <v>33</v>
      </c>
    </row>
    <row r="11" spans="1:10">
      <c r="A11" s="2" t="s">
        <v>40</v>
      </c>
      <c r="B11" s="11" t="s">
        <v>38</v>
      </c>
      <c r="C11" s="11"/>
      <c r="D11" s="10">
        <v>32</v>
      </c>
      <c r="E11" s="14">
        <f t="shared" si="0"/>
        <v>6.0952380952380949</v>
      </c>
      <c r="F11" s="10">
        <v>30</v>
      </c>
      <c r="G11" s="14">
        <f t="shared" si="1"/>
        <v>7.2815533980582519</v>
      </c>
      <c r="H11" s="10">
        <v>28</v>
      </c>
      <c r="I11" s="14">
        <f t="shared" si="2"/>
        <v>9.3023255813953494</v>
      </c>
      <c r="J11" s="5" t="s">
        <v>16</v>
      </c>
    </row>
    <row r="12" spans="1:10">
      <c r="A12" s="2" t="s">
        <v>55</v>
      </c>
      <c r="B12" s="11" t="s">
        <v>38</v>
      </c>
      <c r="C12" s="11"/>
      <c r="D12" s="10">
        <v>44</v>
      </c>
      <c r="E12" s="14">
        <f t="shared" si="0"/>
        <v>8.3809523809523814</v>
      </c>
      <c r="F12" s="10">
        <v>40</v>
      </c>
      <c r="G12" s="14">
        <f t="shared" si="1"/>
        <v>9.7087378640776691</v>
      </c>
      <c r="H12" s="10">
        <v>36</v>
      </c>
      <c r="I12" s="14">
        <f t="shared" si="2"/>
        <v>11.960132890365449</v>
      </c>
      <c r="J12" s="5" t="s">
        <v>17</v>
      </c>
    </row>
    <row r="13" spans="1:10">
      <c r="A13" s="2" t="s">
        <v>45</v>
      </c>
      <c r="B13" s="11"/>
      <c r="C13" s="11" t="s">
        <v>38</v>
      </c>
      <c r="D13" s="10">
        <v>24</v>
      </c>
      <c r="E13" s="14">
        <f t="shared" si="0"/>
        <v>4.5714285714285712</v>
      </c>
      <c r="F13" s="10">
        <v>21</v>
      </c>
      <c r="G13" s="14">
        <f t="shared" si="1"/>
        <v>5.0970873786407767</v>
      </c>
      <c r="H13" s="10">
        <v>8</v>
      </c>
      <c r="I13" s="14">
        <f t="shared" si="2"/>
        <v>2.6578073089700998</v>
      </c>
      <c r="J13" s="5" t="s">
        <v>34</v>
      </c>
    </row>
    <row r="14" spans="1:10">
      <c r="A14" s="2" t="s">
        <v>46</v>
      </c>
      <c r="B14" s="11"/>
      <c r="C14" s="11" t="s">
        <v>38</v>
      </c>
      <c r="D14" s="10">
        <v>12</v>
      </c>
      <c r="E14" s="14">
        <f t="shared" si="0"/>
        <v>2.2857142857142856</v>
      </c>
      <c r="F14" s="10">
        <v>10</v>
      </c>
      <c r="G14" s="14">
        <f t="shared" si="1"/>
        <v>2.4271844660194173</v>
      </c>
      <c r="H14" s="10">
        <v>7</v>
      </c>
      <c r="I14" s="14">
        <f t="shared" si="2"/>
        <v>2.3255813953488373</v>
      </c>
      <c r="J14" s="5" t="s">
        <v>18</v>
      </c>
    </row>
    <row r="15" spans="1:10">
      <c r="A15" s="2" t="s">
        <v>56</v>
      </c>
      <c r="B15" s="11"/>
      <c r="C15" s="11" t="s">
        <v>38</v>
      </c>
      <c r="D15" s="10">
        <v>7</v>
      </c>
      <c r="E15" s="14">
        <f t="shared" si="0"/>
        <v>1.3333333333333335</v>
      </c>
      <c r="F15" s="10">
        <v>6</v>
      </c>
      <c r="G15" s="14">
        <f t="shared" si="1"/>
        <v>1.4563106796116505</v>
      </c>
      <c r="H15" s="10">
        <v>6</v>
      </c>
      <c r="I15" s="14">
        <f t="shared" si="2"/>
        <v>1.9933554817275747</v>
      </c>
      <c r="J15" s="5" t="s">
        <v>19</v>
      </c>
    </row>
    <row r="16" spans="1:10">
      <c r="A16" s="2" t="s">
        <v>57</v>
      </c>
      <c r="B16" s="11" t="s">
        <v>38</v>
      </c>
      <c r="C16" s="11"/>
      <c r="D16" s="10">
        <v>11</v>
      </c>
      <c r="E16" s="14">
        <f t="shared" si="0"/>
        <v>2.0952380952380953</v>
      </c>
      <c r="F16" s="10">
        <v>9</v>
      </c>
      <c r="G16" s="14">
        <f t="shared" si="1"/>
        <v>2.1844660194174756</v>
      </c>
      <c r="H16" s="10">
        <v>7</v>
      </c>
      <c r="I16" s="14">
        <f t="shared" si="2"/>
        <v>2.3255813953488373</v>
      </c>
      <c r="J16" s="5" t="s">
        <v>39</v>
      </c>
    </row>
    <row r="17" spans="1:10">
      <c r="A17" s="2" t="s">
        <v>58</v>
      </c>
      <c r="B17" s="11" t="s">
        <v>38</v>
      </c>
      <c r="C17" s="11"/>
      <c r="D17" s="10">
        <v>5</v>
      </c>
      <c r="E17" s="14">
        <f t="shared" si="0"/>
        <v>0.95238095238095244</v>
      </c>
      <c r="F17" s="10">
        <v>5</v>
      </c>
      <c r="G17" s="14">
        <f t="shared" si="1"/>
        <v>1.2135922330097086</v>
      </c>
      <c r="H17" s="10">
        <v>2</v>
      </c>
      <c r="I17" s="14">
        <f t="shared" si="2"/>
        <v>0.66445182724252494</v>
      </c>
      <c r="J17" s="5" t="s">
        <v>20</v>
      </c>
    </row>
    <row r="18" spans="1:10">
      <c r="A18" s="2" t="s">
        <v>47</v>
      </c>
      <c r="B18" s="11"/>
      <c r="C18" s="11" t="s">
        <v>38</v>
      </c>
      <c r="D18" s="10">
        <v>6</v>
      </c>
      <c r="E18" s="14">
        <f t="shared" si="0"/>
        <v>1.1428571428571428</v>
      </c>
      <c r="F18" s="10">
        <v>5</v>
      </c>
      <c r="G18" s="14">
        <f t="shared" si="1"/>
        <v>1.2135922330097086</v>
      </c>
      <c r="H18" s="10">
        <v>3</v>
      </c>
      <c r="I18" s="14">
        <f t="shared" si="2"/>
        <v>0.99667774086378735</v>
      </c>
      <c r="J18" s="5" t="s">
        <v>21</v>
      </c>
    </row>
    <row r="19" spans="1:10">
      <c r="A19" s="2" t="s">
        <v>67</v>
      </c>
      <c r="B19" s="11" t="s">
        <v>38</v>
      </c>
      <c r="C19" s="11"/>
      <c r="D19" s="10">
        <v>7</v>
      </c>
      <c r="E19" s="14">
        <f t="shared" si="0"/>
        <v>1.3333333333333335</v>
      </c>
      <c r="F19" s="10">
        <v>6</v>
      </c>
      <c r="G19" s="14">
        <f t="shared" si="1"/>
        <v>1.4563106796116505</v>
      </c>
      <c r="H19" s="10">
        <v>4</v>
      </c>
      <c r="I19" s="14">
        <f t="shared" si="2"/>
        <v>1.3289036544850499</v>
      </c>
      <c r="J19" s="5" t="s">
        <v>68</v>
      </c>
    </row>
    <row r="20" spans="1:10">
      <c r="A20" s="2" t="s">
        <v>69</v>
      </c>
      <c r="B20" s="11" t="s">
        <v>38</v>
      </c>
      <c r="C20" s="11"/>
      <c r="D20" s="10">
        <v>6</v>
      </c>
      <c r="E20" s="14">
        <f t="shared" si="0"/>
        <v>1.1428571428571428</v>
      </c>
      <c r="F20" s="10">
        <v>5</v>
      </c>
      <c r="G20" s="14">
        <f t="shared" si="1"/>
        <v>1.2135922330097086</v>
      </c>
      <c r="H20" s="10">
        <v>3</v>
      </c>
      <c r="I20" s="14">
        <f t="shared" si="2"/>
        <v>0.99667774086378735</v>
      </c>
      <c r="J20" s="5" t="s">
        <v>70</v>
      </c>
    </row>
    <row r="21" spans="1:10">
      <c r="A21" s="2" t="s">
        <v>71</v>
      </c>
      <c r="B21" s="11" t="s">
        <v>38</v>
      </c>
      <c r="C21" s="11"/>
      <c r="D21" s="10">
        <v>8</v>
      </c>
      <c r="E21" s="14">
        <f t="shared" si="0"/>
        <v>1.5238095238095237</v>
      </c>
      <c r="F21" s="10">
        <v>5</v>
      </c>
      <c r="G21" s="14">
        <f t="shared" si="1"/>
        <v>1.2135922330097086</v>
      </c>
      <c r="H21" s="10">
        <v>3</v>
      </c>
      <c r="I21" s="14">
        <f t="shared" si="2"/>
        <v>0.99667774086378735</v>
      </c>
      <c r="J21" s="5" t="s">
        <v>72</v>
      </c>
    </row>
    <row r="22" spans="1:10">
      <c r="A22" s="2" t="s">
        <v>48</v>
      </c>
      <c r="B22" s="11" t="s">
        <v>38</v>
      </c>
      <c r="C22" s="11"/>
      <c r="D22" s="10">
        <v>4</v>
      </c>
      <c r="E22" s="14">
        <f t="shared" si="0"/>
        <v>0.76190476190476186</v>
      </c>
      <c r="F22" s="10">
        <v>4</v>
      </c>
      <c r="G22" s="14">
        <f t="shared" si="1"/>
        <v>0.97087378640776689</v>
      </c>
      <c r="H22" s="10">
        <v>2</v>
      </c>
      <c r="I22" s="14">
        <f t="shared" si="2"/>
        <v>0.66445182724252494</v>
      </c>
      <c r="J22" s="5" t="s">
        <v>66</v>
      </c>
    </row>
    <row r="23" spans="1:10">
      <c r="A23" s="2" t="s">
        <v>49</v>
      </c>
      <c r="B23" s="11" t="s">
        <v>38</v>
      </c>
      <c r="C23" s="11"/>
      <c r="D23" s="10">
        <v>73</v>
      </c>
      <c r="E23" s="14">
        <f t="shared" si="0"/>
        <v>13.904761904761905</v>
      </c>
      <c r="F23" s="10">
        <v>49</v>
      </c>
      <c r="G23" s="14">
        <f t="shared" si="1"/>
        <v>11.893203883495145</v>
      </c>
      <c r="H23" s="10">
        <v>24</v>
      </c>
      <c r="I23" s="14">
        <f t="shared" si="2"/>
        <v>7.9734219269102988</v>
      </c>
      <c r="J23" s="5" t="s">
        <v>22</v>
      </c>
    </row>
    <row r="24" spans="1:10">
      <c r="A24" s="2" t="s">
        <v>59</v>
      </c>
      <c r="B24" s="11"/>
      <c r="C24" s="11" t="s">
        <v>38</v>
      </c>
      <c r="D24" s="10">
        <v>22</v>
      </c>
      <c r="E24" s="14">
        <f t="shared" si="0"/>
        <v>4.1904761904761907</v>
      </c>
      <c r="F24" s="10">
        <v>14</v>
      </c>
      <c r="G24" s="14">
        <f t="shared" si="1"/>
        <v>3.3980582524271843</v>
      </c>
      <c r="H24" s="10">
        <v>9</v>
      </c>
      <c r="I24" s="14">
        <f t="shared" si="2"/>
        <v>2.9900332225913622</v>
      </c>
      <c r="J24" s="5" t="s">
        <v>23</v>
      </c>
    </row>
    <row r="25" spans="1:10">
      <c r="A25" s="2" t="s">
        <v>60</v>
      </c>
      <c r="B25" s="11"/>
      <c r="C25" s="11" t="s">
        <v>38</v>
      </c>
      <c r="D25" s="10">
        <v>7</v>
      </c>
      <c r="E25" s="14">
        <f t="shared" si="0"/>
        <v>1.3333333333333335</v>
      </c>
      <c r="F25" s="10">
        <v>7</v>
      </c>
      <c r="G25" s="14">
        <f t="shared" si="1"/>
        <v>1.6990291262135921</v>
      </c>
      <c r="H25" s="10">
        <v>1</v>
      </c>
      <c r="I25" s="14">
        <f t="shared" si="2"/>
        <v>0.33222591362126247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6</v>
      </c>
      <c r="E27" s="14">
        <f t="shared" si="0"/>
        <v>1.1428571428571428</v>
      </c>
      <c r="F27" s="10">
        <v>6</v>
      </c>
      <c r="G27" s="14">
        <f t="shared" si="1"/>
        <v>1.4563106796116505</v>
      </c>
      <c r="H27" s="10">
        <v>4</v>
      </c>
      <c r="I27" s="14">
        <f t="shared" si="2"/>
        <v>1.3289036544850499</v>
      </c>
      <c r="J27" s="5" t="s">
        <v>31</v>
      </c>
    </row>
    <row r="28" spans="1:10">
      <c r="A28" s="2" t="s">
        <v>63</v>
      </c>
      <c r="B28" s="11"/>
      <c r="C28" s="11" t="s">
        <v>38</v>
      </c>
      <c r="D28" s="10">
        <v>13</v>
      </c>
      <c r="E28" s="14">
        <f t="shared" si="0"/>
        <v>2.4761904761904763</v>
      </c>
      <c r="F28" s="10">
        <v>10</v>
      </c>
      <c r="G28" s="14">
        <f t="shared" si="1"/>
        <v>2.4271844660194173</v>
      </c>
      <c r="H28" s="10">
        <v>2</v>
      </c>
      <c r="I28" s="14">
        <f t="shared" si="2"/>
        <v>0.66445182724252494</v>
      </c>
      <c r="J28" s="5" t="s">
        <v>29</v>
      </c>
    </row>
    <row r="29" spans="1:10">
      <c r="A29" s="2" t="s">
        <v>64</v>
      </c>
      <c r="B29" s="11"/>
      <c r="C29" s="21" t="s">
        <v>38</v>
      </c>
      <c r="D29" s="10">
        <v>4</v>
      </c>
      <c r="E29" s="14">
        <f t="shared" si="0"/>
        <v>0.76190476190476186</v>
      </c>
      <c r="F29" s="10">
        <v>3</v>
      </c>
      <c r="G29" s="14">
        <f t="shared" si="1"/>
        <v>0.72815533980582525</v>
      </c>
      <c r="H29" s="10">
        <v>3</v>
      </c>
      <c r="I29" s="14">
        <f t="shared" si="2"/>
        <v>0.99667774086378735</v>
      </c>
      <c r="J29" s="5" t="s">
        <v>32</v>
      </c>
    </row>
    <row r="30" spans="1:10">
      <c r="A30" s="2" t="s">
        <v>5</v>
      </c>
      <c r="B30" s="11"/>
      <c r="C30" s="11" t="s">
        <v>38</v>
      </c>
      <c r="D30" s="10">
        <v>35</v>
      </c>
      <c r="E30" s="14">
        <f t="shared" si="0"/>
        <v>6.666666666666667</v>
      </c>
      <c r="F30" s="10">
        <v>19</v>
      </c>
      <c r="G30" s="14">
        <f t="shared" si="1"/>
        <v>4.6116504854368934</v>
      </c>
      <c r="H30" s="10">
        <v>16</v>
      </c>
      <c r="I30" s="14">
        <f t="shared" si="2"/>
        <v>5.3156146179401995</v>
      </c>
      <c r="J30" s="5" t="s">
        <v>24</v>
      </c>
    </row>
    <row r="31" spans="1:10" ht="15.75" thickBot="1">
      <c r="A31" s="3" t="s">
        <v>6</v>
      </c>
      <c r="B31" s="12"/>
      <c r="C31" s="12"/>
      <c r="D31" s="15">
        <v>10</v>
      </c>
      <c r="E31" s="14">
        <f t="shared" si="0"/>
        <v>1.9047619047619049</v>
      </c>
      <c r="F31" s="15">
        <v>10</v>
      </c>
      <c r="G31" s="14">
        <f t="shared" si="1"/>
        <v>2.4271844660194173</v>
      </c>
      <c r="H31" s="15">
        <v>10</v>
      </c>
      <c r="I31" s="14">
        <f t="shared" si="2"/>
        <v>3.322259136212625</v>
      </c>
      <c r="J31" s="6" t="s">
        <v>25</v>
      </c>
    </row>
    <row r="32" spans="1:10" ht="15.75" thickBot="1">
      <c r="A32" s="4" t="s">
        <v>7</v>
      </c>
      <c r="B32" s="16"/>
      <c r="C32" s="4"/>
      <c r="D32" s="16">
        <f t="shared" ref="D32:I32" si="3">SUM(D4:D31)</f>
        <v>525</v>
      </c>
      <c r="E32" s="17">
        <f t="shared" si="3"/>
        <v>99.999999999999986</v>
      </c>
      <c r="F32" s="16">
        <f t="shared" si="3"/>
        <v>412</v>
      </c>
      <c r="G32" s="17">
        <f t="shared" si="3"/>
        <v>99.999999999999972</v>
      </c>
      <c r="H32" s="16">
        <f t="shared" si="3"/>
        <v>301</v>
      </c>
      <c r="I32" s="17">
        <f t="shared" si="3"/>
        <v>100.00000000000001</v>
      </c>
    </row>
    <row r="33" spans="1:10">
      <c r="A33" s="35" t="s">
        <v>73</v>
      </c>
      <c r="B33" s="35"/>
      <c r="C33" s="35"/>
      <c r="D33" s="35"/>
      <c r="E33" s="35"/>
      <c r="F33" s="35"/>
      <c r="G33" s="35"/>
      <c r="H33" s="35"/>
      <c r="I33" s="35"/>
    </row>
    <row r="34" spans="1:10" ht="15.75" thickBot="1">
      <c r="A34" s="36" t="s">
        <v>9</v>
      </c>
      <c r="B34" s="36"/>
      <c r="C34" s="36"/>
      <c r="D34" s="36"/>
      <c r="E34" s="36"/>
      <c r="F34" s="36"/>
      <c r="G34" s="36"/>
      <c r="H34" s="36"/>
      <c r="I34" s="36"/>
    </row>
    <row r="35" spans="1:10" ht="29.25" customHeight="1" thickBot="1">
      <c r="A35" s="37" t="s">
        <v>75</v>
      </c>
      <c r="B35" s="38"/>
      <c r="C35" s="38"/>
      <c r="D35" s="38"/>
      <c r="E35" s="38"/>
      <c r="F35" s="38"/>
      <c r="G35" s="38"/>
      <c r="H35" s="38"/>
      <c r="I35" s="38"/>
      <c r="J35" s="39"/>
    </row>
    <row r="36" spans="1:10">
      <c r="A36" s="19" t="s">
        <v>52</v>
      </c>
      <c r="B36" s="20">
        <f>SUM(D4,D31)</f>
        <v>11</v>
      </c>
    </row>
    <row r="37" spans="1:10">
      <c r="A37" s="19" t="s">
        <v>50</v>
      </c>
      <c r="B37" s="20">
        <f>SUM(D6,D13:D15,D18,D24:D28,D29,D30)</f>
        <v>199</v>
      </c>
    </row>
    <row r="38" spans="1:10">
      <c r="A38" s="19" t="s">
        <v>51</v>
      </c>
      <c r="B38" s="25">
        <f>SUM(D5,D7,D8,D9,D10,D11,D12,D16,D17,D19,D20,D21,D22,D23)</f>
        <v>315</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J38"/>
  <sheetViews>
    <sheetView topLeftCell="A12" zoomScale="110" zoomScaleNormal="110" workbookViewId="0">
      <selection activeCell="E37" sqref="E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0" t="s">
        <v>65</v>
      </c>
      <c r="B1" s="40"/>
      <c r="C1" s="40"/>
      <c r="D1" s="40"/>
      <c r="E1" s="40"/>
      <c r="F1" s="40"/>
      <c r="G1" s="40"/>
      <c r="H1" s="40"/>
      <c r="I1" s="40"/>
      <c r="J1" s="40"/>
    </row>
    <row r="2" spans="1:10" ht="25.5" customHeight="1" thickBot="1">
      <c r="A2" s="41" t="s">
        <v>0</v>
      </c>
      <c r="B2" s="43" t="s">
        <v>35</v>
      </c>
      <c r="C2" s="43"/>
      <c r="D2" s="43" t="s">
        <v>8</v>
      </c>
      <c r="E2" s="43"/>
      <c r="F2" s="43" t="s">
        <v>1</v>
      </c>
      <c r="G2" s="43"/>
      <c r="H2" s="44" t="s">
        <v>27</v>
      </c>
      <c r="I2" s="45"/>
      <c r="J2" s="8" t="s">
        <v>0</v>
      </c>
    </row>
    <row r="3" spans="1:10" ht="15.75" thickBot="1">
      <c r="A3" s="42"/>
      <c r="B3" s="24" t="s">
        <v>36</v>
      </c>
      <c r="C3" s="24" t="s">
        <v>37</v>
      </c>
      <c r="D3" s="24" t="s">
        <v>2</v>
      </c>
      <c r="E3" s="24" t="s">
        <v>3</v>
      </c>
      <c r="F3" s="24" t="s">
        <v>2</v>
      </c>
      <c r="G3" s="24" t="s">
        <v>3</v>
      </c>
      <c r="H3" s="24" t="s">
        <v>2</v>
      </c>
      <c r="I3" s="24" t="s">
        <v>3</v>
      </c>
      <c r="J3" s="9" t="s">
        <v>26</v>
      </c>
    </row>
    <row r="4" spans="1:10">
      <c r="A4" s="1" t="s">
        <v>4</v>
      </c>
      <c r="B4" s="22"/>
      <c r="C4" s="22"/>
      <c r="D4" s="13">
        <v>1</v>
      </c>
      <c r="E4" s="14">
        <f>(D4/D$32)*100</f>
        <v>0.19047619047619047</v>
      </c>
      <c r="F4" s="13">
        <v>1</v>
      </c>
      <c r="G4" s="14">
        <f>(F4/F$32)*100</f>
        <v>0.24271844660194172</v>
      </c>
      <c r="H4" s="13">
        <v>1</v>
      </c>
      <c r="I4" s="14">
        <f>(H4/H$32)*100</f>
        <v>0.33333333333333337</v>
      </c>
      <c r="J4" s="7" t="s">
        <v>10</v>
      </c>
    </row>
    <row r="5" spans="1:10">
      <c r="A5" s="2" t="s">
        <v>41</v>
      </c>
      <c r="B5" s="11" t="s">
        <v>38</v>
      </c>
      <c r="C5" s="11"/>
      <c r="D5" s="10">
        <v>12</v>
      </c>
      <c r="E5" s="14">
        <f t="shared" ref="E5:E31" si="0">(D5/D$32)*100</f>
        <v>2.2857142857142856</v>
      </c>
      <c r="F5" s="10">
        <v>12</v>
      </c>
      <c r="G5" s="14">
        <f t="shared" ref="G5:G31" si="1">(F5/F$32)*100</f>
        <v>2.912621359223301</v>
      </c>
      <c r="H5" s="10">
        <v>10</v>
      </c>
      <c r="I5" s="14">
        <f t="shared" ref="I5:I31" si="2">(H5/H$32)*100</f>
        <v>3.3333333333333335</v>
      </c>
      <c r="J5" s="5" t="s">
        <v>11</v>
      </c>
    </row>
    <row r="6" spans="1:10">
      <c r="A6" s="2" t="s">
        <v>53</v>
      </c>
      <c r="B6" s="11"/>
      <c r="C6" s="11" t="s">
        <v>38</v>
      </c>
      <c r="D6" s="10">
        <v>44</v>
      </c>
      <c r="E6" s="14">
        <f t="shared" si="0"/>
        <v>8.3809523809523814</v>
      </c>
      <c r="F6" s="10">
        <v>24</v>
      </c>
      <c r="G6" s="14">
        <f t="shared" si="1"/>
        <v>5.825242718446602</v>
      </c>
      <c r="H6" s="10">
        <v>17</v>
      </c>
      <c r="I6" s="14">
        <f t="shared" si="2"/>
        <v>5.6666666666666661</v>
      </c>
      <c r="J6" s="5" t="s">
        <v>12</v>
      </c>
    </row>
    <row r="7" spans="1:10">
      <c r="A7" s="2" t="s">
        <v>54</v>
      </c>
      <c r="B7" s="11" t="s">
        <v>38</v>
      </c>
      <c r="C7" s="11"/>
      <c r="D7" s="10">
        <v>19</v>
      </c>
      <c r="E7" s="14">
        <f t="shared" si="0"/>
        <v>3.6190476190476191</v>
      </c>
      <c r="F7" s="10">
        <v>19</v>
      </c>
      <c r="G7" s="14">
        <f t="shared" si="1"/>
        <v>4.6116504854368934</v>
      </c>
      <c r="H7" s="10">
        <v>18</v>
      </c>
      <c r="I7" s="14">
        <f t="shared" si="2"/>
        <v>6</v>
      </c>
      <c r="J7" s="5" t="s">
        <v>13</v>
      </c>
    </row>
    <row r="8" spans="1:10">
      <c r="A8" s="2" t="s">
        <v>42</v>
      </c>
      <c r="B8" s="11" t="s">
        <v>38</v>
      </c>
      <c r="C8" s="11"/>
      <c r="D8" s="10">
        <v>53</v>
      </c>
      <c r="E8" s="14">
        <f t="shared" si="0"/>
        <v>10.095238095238095</v>
      </c>
      <c r="F8" s="10">
        <v>52</v>
      </c>
      <c r="G8" s="14">
        <f t="shared" si="1"/>
        <v>12.621359223300971</v>
      </c>
      <c r="H8" s="10">
        <v>44</v>
      </c>
      <c r="I8" s="14">
        <f t="shared" si="2"/>
        <v>14.666666666666666</v>
      </c>
      <c r="J8" s="5" t="s">
        <v>14</v>
      </c>
    </row>
    <row r="9" spans="1:10">
      <c r="A9" s="2" t="s">
        <v>43</v>
      </c>
      <c r="B9" s="11" t="s">
        <v>38</v>
      </c>
      <c r="C9" s="11"/>
      <c r="D9" s="10">
        <v>33</v>
      </c>
      <c r="E9" s="14">
        <f t="shared" si="0"/>
        <v>6.2857142857142865</v>
      </c>
      <c r="F9" s="10">
        <v>30</v>
      </c>
      <c r="G9" s="14">
        <f t="shared" si="1"/>
        <v>7.2815533980582519</v>
      </c>
      <c r="H9" s="10">
        <v>27</v>
      </c>
      <c r="I9" s="14">
        <f t="shared" si="2"/>
        <v>9</v>
      </c>
      <c r="J9" s="5" t="s">
        <v>15</v>
      </c>
    </row>
    <row r="10" spans="1:10">
      <c r="A10" s="2" t="s">
        <v>44</v>
      </c>
      <c r="B10" s="11" t="s">
        <v>38</v>
      </c>
      <c r="C10" s="11"/>
      <c r="D10" s="10">
        <v>10</v>
      </c>
      <c r="E10" s="14">
        <f t="shared" si="0"/>
        <v>1.9047619047619049</v>
      </c>
      <c r="F10" s="10">
        <v>10</v>
      </c>
      <c r="G10" s="14">
        <f t="shared" si="1"/>
        <v>2.4271844660194173</v>
      </c>
      <c r="H10" s="10">
        <v>7</v>
      </c>
      <c r="I10" s="14">
        <f t="shared" si="2"/>
        <v>2.3333333333333335</v>
      </c>
      <c r="J10" s="5" t="s">
        <v>33</v>
      </c>
    </row>
    <row r="11" spans="1:10">
      <c r="A11" s="2" t="s">
        <v>40</v>
      </c>
      <c r="B11" s="11" t="s">
        <v>38</v>
      </c>
      <c r="C11" s="11"/>
      <c r="D11" s="10">
        <v>33</v>
      </c>
      <c r="E11" s="14">
        <f t="shared" si="0"/>
        <v>6.2857142857142865</v>
      </c>
      <c r="F11" s="10">
        <v>31</v>
      </c>
      <c r="G11" s="14">
        <f t="shared" si="1"/>
        <v>7.5242718446601939</v>
      </c>
      <c r="H11" s="10">
        <v>29</v>
      </c>
      <c r="I11" s="14">
        <f t="shared" si="2"/>
        <v>9.6666666666666661</v>
      </c>
      <c r="J11" s="5" t="s">
        <v>16</v>
      </c>
    </row>
    <row r="12" spans="1:10">
      <c r="A12" s="2" t="s">
        <v>55</v>
      </c>
      <c r="B12" s="11" t="s">
        <v>38</v>
      </c>
      <c r="C12" s="11"/>
      <c r="D12" s="10">
        <v>44</v>
      </c>
      <c r="E12" s="14">
        <f t="shared" si="0"/>
        <v>8.3809523809523814</v>
      </c>
      <c r="F12" s="10">
        <v>40</v>
      </c>
      <c r="G12" s="14">
        <f t="shared" si="1"/>
        <v>9.7087378640776691</v>
      </c>
      <c r="H12" s="10">
        <v>36</v>
      </c>
      <c r="I12" s="14">
        <f t="shared" si="2"/>
        <v>12</v>
      </c>
      <c r="J12" s="5" t="s">
        <v>17</v>
      </c>
    </row>
    <row r="13" spans="1:10">
      <c r="A13" s="2" t="s">
        <v>45</v>
      </c>
      <c r="B13" s="11"/>
      <c r="C13" s="11" t="s">
        <v>38</v>
      </c>
      <c r="D13" s="10">
        <v>23</v>
      </c>
      <c r="E13" s="14">
        <f t="shared" si="0"/>
        <v>4.3809523809523814</v>
      </c>
      <c r="F13" s="10">
        <v>20</v>
      </c>
      <c r="G13" s="14">
        <f t="shared" si="1"/>
        <v>4.8543689320388346</v>
      </c>
      <c r="H13" s="10">
        <v>8</v>
      </c>
      <c r="I13" s="14">
        <f t="shared" si="2"/>
        <v>2.666666666666667</v>
      </c>
      <c r="J13" s="5" t="s">
        <v>34</v>
      </c>
    </row>
    <row r="14" spans="1:10">
      <c r="A14" s="2" t="s">
        <v>46</v>
      </c>
      <c r="B14" s="11"/>
      <c r="C14" s="11" t="s">
        <v>38</v>
      </c>
      <c r="D14" s="10">
        <v>12</v>
      </c>
      <c r="E14" s="14">
        <f t="shared" si="0"/>
        <v>2.2857142857142856</v>
      </c>
      <c r="F14" s="10">
        <v>10</v>
      </c>
      <c r="G14" s="14">
        <f t="shared" si="1"/>
        <v>2.4271844660194173</v>
      </c>
      <c r="H14" s="10">
        <v>7</v>
      </c>
      <c r="I14" s="14">
        <f t="shared" si="2"/>
        <v>2.3333333333333335</v>
      </c>
      <c r="J14" s="5" t="s">
        <v>18</v>
      </c>
    </row>
    <row r="15" spans="1:10">
      <c r="A15" s="2" t="s">
        <v>56</v>
      </c>
      <c r="B15" s="11"/>
      <c r="C15" s="11" t="s">
        <v>38</v>
      </c>
      <c r="D15" s="10">
        <v>7</v>
      </c>
      <c r="E15" s="14">
        <f t="shared" si="0"/>
        <v>1.3333333333333335</v>
      </c>
      <c r="F15" s="10">
        <v>6</v>
      </c>
      <c r="G15" s="14">
        <f t="shared" si="1"/>
        <v>1.4563106796116505</v>
      </c>
      <c r="H15" s="10">
        <v>6</v>
      </c>
      <c r="I15" s="14">
        <f t="shared" si="2"/>
        <v>2</v>
      </c>
      <c r="J15" s="5" t="s">
        <v>19</v>
      </c>
    </row>
    <row r="16" spans="1:10">
      <c r="A16" s="2" t="s">
        <v>57</v>
      </c>
      <c r="B16" s="11" t="s">
        <v>38</v>
      </c>
      <c r="C16" s="11"/>
      <c r="D16" s="10">
        <v>12</v>
      </c>
      <c r="E16" s="14">
        <f t="shared" si="0"/>
        <v>2.2857142857142856</v>
      </c>
      <c r="F16" s="10">
        <v>10</v>
      </c>
      <c r="G16" s="14">
        <f t="shared" si="1"/>
        <v>2.4271844660194173</v>
      </c>
      <c r="H16" s="10">
        <v>7</v>
      </c>
      <c r="I16" s="14">
        <f t="shared" si="2"/>
        <v>2.3333333333333335</v>
      </c>
      <c r="J16" s="5" t="s">
        <v>39</v>
      </c>
    </row>
    <row r="17" spans="1:10">
      <c r="A17" s="2" t="s">
        <v>58</v>
      </c>
      <c r="B17" s="11" t="s">
        <v>38</v>
      </c>
      <c r="C17" s="11"/>
      <c r="D17" s="10">
        <v>5</v>
      </c>
      <c r="E17" s="14">
        <f t="shared" si="0"/>
        <v>0.95238095238095244</v>
      </c>
      <c r="F17" s="10">
        <v>5</v>
      </c>
      <c r="G17" s="14">
        <f t="shared" si="1"/>
        <v>1.2135922330097086</v>
      </c>
      <c r="H17" s="10">
        <v>2</v>
      </c>
      <c r="I17" s="14">
        <f t="shared" si="2"/>
        <v>0.66666666666666674</v>
      </c>
      <c r="J17" s="5" t="s">
        <v>20</v>
      </c>
    </row>
    <row r="18" spans="1:10">
      <c r="A18" s="2" t="s">
        <v>47</v>
      </c>
      <c r="B18" s="11"/>
      <c r="C18" s="11" t="s">
        <v>38</v>
      </c>
      <c r="D18" s="10">
        <v>6</v>
      </c>
      <c r="E18" s="14">
        <f t="shared" si="0"/>
        <v>1.1428571428571428</v>
      </c>
      <c r="F18" s="10">
        <v>5</v>
      </c>
      <c r="G18" s="14">
        <f t="shared" si="1"/>
        <v>1.2135922330097086</v>
      </c>
      <c r="H18" s="10">
        <v>3</v>
      </c>
      <c r="I18" s="14">
        <f t="shared" si="2"/>
        <v>1</v>
      </c>
      <c r="J18" s="5" t="s">
        <v>21</v>
      </c>
    </row>
    <row r="19" spans="1:10">
      <c r="A19" s="2" t="s">
        <v>67</v>
      </c>
      <c r="B19" s="11" t="s">
        <v>38</v>
      </c>
      <c r="C19" s="11"/>
      <c r="D19" s="10">
        <v>7</v>
      </c>
      <c r="E19" s="14">
        <f t="shared" si="0"/>
        <v>1.3333333333333335</v>
      </c>
      <c r="F19" s="10">
        <v>6</v>
      </c>
      <c r="G19" s="14">
        <f t="shared" si="1"/>
        <v>1.4563106796116505</v>
      </c>
      <c r="H19" s="10">
        <v>4</v>
      </c>
      <c r="I19" s="14">
        <f t="shared" si="2"/>
        <v>1.3333333333333335</v>
      </c>
      <c r="J19" s="5" t="s">
        <v>68</v>
      </c>
    </row>
    <row r="20" spans="1:10">
      <c r="A20" s="2" t="s">
        <v>69</v>
      </c>
      <c r="B20" s="11" t="s">
        <v>38</v>
      </c>
      <c r="C20" s="11"/>
      <c r="D20" s="10">
        <v>6</v>
      </c>
      <c r="E20" s="14">
        <f t="shared" si="0"/>
        <v>1.1428571428571428</v>
      </c>
      <c r="F20" s="10">
        <v>5</v>
      </c>
      <c r="G20" s="14">
        <f t="shared" si="1"/>
        <v>1.2135922330097086</v>
      </c>
      <c r="H20" s="10">
        <v>3</v>
      </c>
      <c r="I20" s="14">
        <f t="shared" si="2"/>
        <v>1</v>
      </c>
      <c r="J20" s="5" t="s">
        <v>70</v>
      </c>
    </row>
    <row r="21" spans="1:10">
      <c r="A21" s="2" t="s">
        <v>71</v>
      </c>
      <c r="B21" s="11" t="s">
        <v>38</v>
      </c>
      <c r="C21" s="11"/>
      <c r="D21" s="10">
        <v>8</v>
      </c>
      <c r="E21" s="14">
        <f t="shared" si="0"/>
        <v>1.5238095238095237</v>
      </c>
      <c r="F21" s="10">
        <v>5</v>
      </c>
      <c r="G21" s="14">
        <f t="shared" si="1"/>
        <v>1.2135922330097086</v>
      </c>
      <c r="H21" s="10">
        <v>3</v>
      </c>
      <c r="I21" s="14">
        <f t="shared" si="2"/>
        <v>1</v>
      </c>
      <c r="J21" s="5" t="s">
        <v>72</v>
      </c>
    </row>
    <row r="22" spans="1:10">
      <c r="A22" s="2" t="s">
        <v>48</v>
      </c>
      <c r="B22" s="11" t="s">
        <v>38</v>
      </c>
      <c r="C22" s="11"/>
      <c r="D22" s="10">
        <v>4</v>
      </c>
      <c r="E22" s="14">
        <f t="shared" si="0"/>
        <v>0.76190476190476186</v>
      </c>
      <c r="F22" s="10">
        <v>4</v>
      </c>
      <c r="G22" s="14">
        <f t="shared" si="1"/>
        <v>0.97087378640776689</v>
      </c>
      <c r="H22" s="10">
        <v>2</v>
      </c>
      <c r="I22" s="14">
        <f t="shared" si="2"/>
        <v>0.66666666666666674</v>
      </c>
      <c r="J22" s="5" t="s">
        <v>66</v>
      </c>
    </row>
    <row r="23" spans="1:10">
      <c r="A23" s="2" t="s">
        <v>49</v>
      </c>
      <c r="B23" s="11" t="s">
        <v>38</v>
      </c>
      <c r="C23" s="11"/>
      <c r="D23" s="10">
        <v>76</v>
      </c>
      <c r="E23" s="14">
        <f t="shared" si="0"/>
        <v>14.476190476190476</v>
      </c>
      <c r="F23" s="10">
        <v>52</v>
      </c>
      <c r="G23" s="14">
        <f t="shared" si="1"/>
        <v>12.621359223300971</v>
      </c>
      <c r="H23" s="10">
        <v>26</v>
      </c>
      <c r="I23" s="14">
        <f t="shared" si="2"/>
        <v>8.6666666666666679</v>
      </c>
      <c r="J23" s="5" t="s">
        <v>22</v>
      </c>
    </row>
    <row r="24" spans="1:10">
      <c r="A24" s="2" t="s">
        <v>59</v>
      </c>
      <c r="B24" s="11"/>
      <c r="C24" s="11" t="s">
        <v>38</v>
      </c>
      <c r="D24" s="10">
        <v>17</v>
      </c>
      <c r="E24" s="14">
        <f t="shared" si="0"/>
        <v>3.2380952380952377</v>
      </c>
      <c r="F24" s="10">
        <v>9</v>
      </c>
      <c r="G24" s="14">
        <f t="shared" si="1"/>
        <v>2.1844660194174756</v>
      </c>
      <c r="H24" s="10">
        <v>5</v>
      </c>
      <c r="I24" s="14">
        <f t="shared" si="2"/>
        <v>1.6666666666666667</v>
      </c>
      <c r="J24" s="5" t="s">
        <v>23</v>
      </c>
    </row>
    <row r="25" spans="1:10">
      <c r="A25" s="2" t="s">
        <v>60</v>
      </c>
      <c r="B25" s="11"/>
      <c r="C25" s="11" t="s">
        <v>38</v>
      </c>
      <c r="D25" s="10">
        <v>7</v>
      </c>
      <c r="E25" s="14">
        <f t="shared" si="0"/>
        <v>1.3333333333333335</v>
      </c>
      <c r="F25" s="10">
        <v>7</v>
      </c>
      <c r="G25" s="14">
        <f t="shared" si="1"/>
        <v>1.6990291262135921</v>
      </c>
      <c r="H25" s="10">
        <v>1</v>
      </c>
      <c r="I25" s="14">
        <f t="shared" si="2"/>
        <v>0.33333333333333337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5</v>
      </c>
      <c r="E27" s="14">
        <f t="shared" si="0"/>
        <v>0.95238095238095244</v>
      </c>
      <c r="F27" s="10">
        <v>5</v>
      </c>
      <c r="G27" s="14">
        <f t="shared" si="1"/>
        <v>1.2135922330097086</v>
      </c>
      <c r="H27" s="10">
        <v>4</v>
      </c>
      <c r="I27" s="14">
        <f t="shared" si="2"/>
        <v>1.3333333333333335</v>
      </c>
      <c r="J27" s="5" t="s">
        <v>31</v>
      </c>
    </row>
    <row r="28" spans="1:10">
      <c r="A28" s="2" t="s">
        <v>63</v>
      </c>
      <c r="B28" s="11"/>
      <c r="C28" s="11" t="s">
        <v>38</v>
      </c>
      <c r="D28" s="10">
        <v>13</v>
      </c>
      <c r="E28" s="14">
        <f t="shared" si="0"/>
        <v>2.4761904761904763</v>
      </c>
      <c r="F28" s="10">
        <v>10</v>
      </c>
      <c r="G28" s="14">
        <f t="shared" si="1"/>
        <v>2.4271844660194173</v>
      </c>
      <c r="H28" s="10">
        <v>2</v>
      </c>
      <c r="I28" s="14">
        <f t="shared" si="2"/>
        <v>0.66666666666666674</v>
      </c>
      <c r="J28" s="5" t="s">
        <v>29</v>
      </c>
    </row>
    <row r="29" spans="1:10">
      <c r="A29" s="2" t="s">
        <v>64</v>
      </c>
      <c r="B29" s="11"/>
      <c r="C29" s="21" t="s">
        <v>38</v>
      </c>
      <c r="D29" s="10">
        <v>4</v>
      </c>
      <c r="E29" s="14">
        <f t="shared" si="0"/>
        <v>0.76190476190476186</v>
      </c>
      <c r="F29" s="10">
        <v>3</v>
      </c>
      <c r="G29" s="14">
        <f t="shared" si="1"/>
        <v>0.72815533980582525</v>
      </c>
      <c r="H29" s="10">
        <v>3</v>
      </c>
      <c r="I29" s="14">
        <f t="shared" si="2"/>
        <v>1</v>
      </c>
      <c r="J29" s="5" t="s">
        <v>32</v>
      </c>
    </row>
    <row r="30" spans="1:10">
      <c r="A30" s="2" t="s">
        <v>5</v>
      </c>
      <c r="B30" s="11"/>
      <c r="C30" s="11" t="s">
        <v>38</v>
      </c>
      <c r="D30" s="10">
        <v>36</v>
      </c>
      <c r="E30" s="14">
        <f t="shared" si="0"/>
        <v>6.8571428571428577</v>
      </c>
      <c r="F30" s="10">
        <v>20</v>
      </c>
      <c r="G30" s="14">
        <f t="shared" si="1"/>
        <v>4.8543689320388346</v>
      </c>
      <c r="H30" s="10">
        <v>16</v>
      </c>
      <c r="I30" s="14">
        <f t="shared" si="2"/>
        <v>5.3333333333333339</v>
      </c>
      <c r="J30" s="5" t="s">
        <v>24</v>
      </c>
    </row>
    <row r="31" spans="1:10" ht="15.75" thickBot="1">
      <c r="A31" s="3" t="s">
        <v>6</v>
      </c>
      <c r="B31" s="12"/>
      <c r="C31" s="12"/>
      <c r="D31" s="15">
        <v>9</v>
      </c>
      <c r="E31" s="14">
        <f t="shared" si="0"/>
        <v>1.7142857142857144</v>
      </c>
      <c r="F31" s="15">
        <v>9</v>
      </c>
      <c r="G31" s="14">
        <f t="shared" si="1"/>
        <v>2.1844660194174756</v>
      </c>
      <c r="H31" s="15">
        <v>9</v>
      </c>
      <c r="I31" s="14">
        <f t="shared" si="2"/>
        <v>3</v>
      </c>
      <c r="J31" s="6" t="s">
        <v>25</v>
      </c>
    </row>
    <row r="32" spans="1:10" ht="15.75" thickBot="1">
      <c r="A32" s="4" t="s">
        <v>7</v>
      </c>
      <c r="B32" s="16"/>
      <c r="C32" s="4"/>
      <c r="D32" s="16">
        <f t="shared" ref="D32:I32" si="3">SUM(D4:D31)</f>
        <v>525</v>
      </c>
      <c r="E32" s="17">
        <f t="shared" si="3"/>
        <v>100</v>
      </c>
      <c r="F32" s="16">
        <f t="shared" si="3"/>
        <v>412</v>
      </c>
      <c r="G32" s="17">
        <f t="shared" si="3"/>
        <v>99.999999999999957</v>
      </c>
      <c r="H32" s="16">
        <f t="shared" si="3"/>
        <v>300</v>
      </c>
      <c r="I32" s="17">
        <f t="shared" si="3"/>
        <v>100</v>
      </c>
    </row>
    <row r="33" spans="1:10">
      <c r="A33" s="35" t="s">
        <v>73</v>
      </c>
      <c r="B33" s="35"/>
      <c r="C33" s="35"/>
      <c r="D33" s="35"/>
      <c r="E33" s="35"/>
      <c r="F33" s="35"/>
      <c r="G33" s="35"/>
      <c r="H33" s="35"/>
      <c r="I33" s="35"/>
    </row>
    <row r="34" spans="1:10" ht="15.75" thickBot="1">
      <c r="A34" s="36" t="s">
        <v>9</v>
      </c>
      <c r="B34" s="36"/>
      <c r="C34" s="36"/>
      <c r="D34" s="36"/>
      <c r="E34" s="36"/>
      <c r="F34" s="36"/>
      <c r="G34" s="36"/>
      <c r="H34" s="36"/>
      <c r="I34" s="36"/>
    </row>
    <row r="35" spans="1:10" ht="29.25" customHeight="1" thickBot="1">
      <c r="A35" s="37" t="s">
        <v>74</v>
      </c>
      <c r="B35" s="38"/>
      <c r="C35" s="38"/>
      <c r="D35" s="38"/>
      <c r="E35" s="38"/>
      <c r="F35" s="38"/>
      <c r="G35" s="38"/>
      <c r="H35" s="38"/>
      <c r="I35" s="38"/>
      <c r="J35" s="39"/>
    </row>
    <row r="36" spans="1:10">
      <c r="A36" s="19" t="s">
        <v>52</v>
      </c>
      <c r="B36" s="20">
        <f>SUM(D4,D31)</f>
        <v>10</v>
      </c>
    </row>
    <row r="37" spans="1:10">
      <c r="A37" s="19" t="s">
        <v>50</v>
      </c>
      <c r="B37" s="20">
        <f>SUM(D6,D13:D15,D18,D24:D28,D29,D30)</f>
        <v>193</v>
      </c>
    </row>
    <row r="38" spans="1:10">
      <c r="A38" s="19" t="s">
        <v>51</v>
      </c>
      <c r="B38" s="25">
        <f>SUM(D5,D7,D8,D9,D10,D11,D12,D16,D17,D19,D20,D21,D22,D23)</f>
        <v>322</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4"/>
  <sheetViews>
    <sheetView topLeftCell="A38" zoomScale="110" zoomScaleNormal="110" workbookViewId="0">
      <selection activeCell="A41" sqref="A41:J41"/>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0" t="s">
        <v>65</v>
      </c>
      <c r="B1" s="40"/>
      <c r="C1" s="40"/>
      <c r="D1" s="40"/>
      <c r="E1" s="40"/>
      <c r="F1" s="40"/>
      <c r="G1" s="40"/>
      <c r="H1" s="40"/>
      <c r="I1" s="40"/>
      <c r="J1" s="40"/>
    </row>
    <row r="2" spans="1:10" ht="25.5" customHeight="1" thickBot="1">
      <c r="A2" s="41" t="s">
        <v>0</v>
      </c>
      <c r="B2" s="43" t="s">
        <v>35</v>
      </c>
      <c r="C2" s="43"/>
      <c r="D2" s="43" t="s">
        <v>8</v>
      </c>
      <c r="E2" s="43"/>
      <c r="F2" s="43" t="s">
        <v>1</v>
      </c>
      <c r="G2" s="43"/>
      <c r="H2" s="44" t="s">
        <v>27</v>
      </c>
      <c r="I2" s="45"/>
      <c r="J2" s="8" t="s">
        <v>0</v>
      </c>
    </row>
    <row r="3" spans="1:10" ht="15.75" thickBot="1">
      <c r="A3" s="42"/>
      <c r="B3" s="26" t="s">
        <v>36</v>
      </c>
      <c r="C3" s="26" t="s">
        <v>37</v>
      </c>
      <c r="D3" s="26" t="s">
        <v>2</v>
      </c>
      <c r="E3" s="26" t="s">
        <v>3</v>
      </c>
      <c r="F3" s="26" t="s">
        <v>2</v>
      </c>
      <c r="G3" s="26" t="s">
        <v>3</v>
      </c>
      <c r="H3" s="26" t="s">
        <v>2</v>
      </c>
      <c r="I3" s="26" t="s">
        <v>3</v>
      </c>
      <c r="J3" s="9" t="s">
        <v>26</v>
      </c>
    </row>
    <row r="4" spans="1:10">
      <c r="A4" s="1" t="s">
        <v>4</v>
      </c>
      <c r="B4" s="22"/>
      <c r="C4" s="22"/>
      <c r="D4" s="13">
        <v>1</v>
      </c>
      <c r="E4" s="14">
        <f t="shared" ref="E4:E37" si="0">(D4/D$38)*100</f>
        <v>0.19493177387914229</v>
      </c>
      <c r="F4" s="13">
        <v>1</v>
      </c>
      <c r="G4" s="14">
        <f t="shared" ref="G4:G37" si="1">(F4/F$38)*100</f>
        <v>0.24875621890547264</v>
      </c>
      <c r="H4" s="13">
        <v>1</v>
      </c>
      <c r="I4" s="14">
        <f t="shared" ref="I4:I37" si="2">(H4/H$38)*100</f>
        <v>0.33444816053511706</v>
      </c>
      <c r="J4" s="7" t="s">
        <v>10</v>
      </c>
    </row>
    <row r="5" spans="1:10">
      <c r="A5" s="2" t="s">
        <v>41</v>
      </c>
      <c r="B5" s="11" t="s">
        <v>38</v>
      </c>
      <c r="C5" s="11"/>
      <c r="D5" s="10">
        <v>12</v>
      </c>
      <c r="E5" s="14">
        <f t="shared" si="0"/>
        <v>2.3391812865497075</v>
      </c>
      <c r="F5" s="10">
        <v>12</v>
      </c>
      <c r="G5" s="14">
        <f t="shared" si="1"/>
        <v>2.9850746268656714</v>
      </c>
      <c r="H5" s="10">
        <v>10</v>
      </c>
      <c r="I5" s="14">
        <f t="shared" si="2"/>
        <v>3.3444816053511706</v>
      </c>
      <c r="J5" s="5" t="s">
        <v>11</v>
      </c>
    </row>
    <row r="6" spans="1:10">
      <c r="A6" s="2" t="s">
        <v>53</v>
      </c>
      <c r="B6" s="11"/>
      <c r="C6" s="11" t="s">
        <v>38</v>
      </c>
      <c r="D6" s="10">
        <v>42</v>
      </c>
      <c r="E6" s="14">
        <f t="shared" si="0"/>
        <v>8.1871345029239766</v>
      </c>
      <c r="F6" s="10">
        <v>22</v>
      </c>
      <c r="G6" s="14">
        <f t="shared" si="1"/>
        <v>5.4726368159203984</v>
      </c>
      <c r="H6" s="10">
        <v>15</v>
      </c>
      <c r="I6" s="14">
        <f t="shared" si="2"/>
        <v>5.0167224080267561</v>
      </c>
      <c r="J6" s="5" t="s">
        <v>12</v>
      </c>
    </row>
    <row r="7" spans="1:10">
      <c r="A7" s="2" t="s">
        <v>54</v>
      </c>
      <c r="B7" s="11" t="s">
        <v>38</v>
      </c>
      <c r="C7" s="11"/>
      <c r="D7" s="10">
        <v>19</v>
      </c>
      <c r="E7" s="14">
        <f t="shared" si="0"/>
        <v>3.7037037037037033</v>
      </c>
      <c r="F7" s="10">
        <v>19</v>
      </c>
      <c r="G7" s="14">
        <f t="shared" si="1"/>
        <v>4.7263681592039797</v>
      </c>
      <c r="H7" s="10">
        <v>18</v>
      </c>
      <c r="I7" s="14">
        <f t="shared" si="2"/>
        <v>6.0200668896321075</v>
      </c>
      <c r="J7" s="5" t="s">
        <v>13</v>
      </c>
    </row>
    <row r="8" spans="1:10">
      <c r="A8" s="2" t="s">
        <v>42</v>
      </c>
      <c r="B8" s="11" t="s">
        <v>38</v>
      </c>
      <c r="C8" s="11"/>
      <c r="D8" s="10">
        <v>53</v>
      </c>
      <c r="E8" s="14">
        <f t="shared" si="0"/>
        <v>10.331384015594541</v>
      </c>
      <c r="F8" s="10">
        <v>52</v>
      </c>
      <c r="G8" s="14">
        <f t="shared" si="1"/>
        <v>12.935323383084576</v>
      </c>
      <c r="H8" s="10">
        <v>44</v>
      </c>
      <c r="I8" s="14">
        <f t="shared" si="2"/>
        <v>14.715719063545151</v>
      </c>
      <c r="J8" s="5" t="s">
        <v>14</v>
      </c>
    </row>
    <row r="9" spans="1:10">
      <c r="A9" s="2" t="s">
        <v>43</v>
      </c>
      <c r="B9" s="11" t="s">
        <v>38</v>
      </c>
      <c r="C9" s="11"/>
      <c r="D9" s="10">
        <v>33</v>
      </c>
      <c r="E9" s="14">
        <f t="shared" si="0"/>
        <v>6.4327485380116958</v>
      </c>
      <c r="F9" s="10">
        <v>30</v>
      </c>
      <c r="G9" s="14">
        <f t="shared" si="1"/>
        <v>7.4626865671641784</v>
      </c>
      <c r="H9" s="10">
        <v>27</v>
      </c>
      <c r="I9" s="14">
        <f t="shared" si="2"/>
        <v>9.0301003344481607</v>
      </c>
      <c r="J9" s="5" t="s">
        <v>15</v>
      </c>
    </row>
    <row r="10" spans="1:10">
      <c r="A10" s="2" t="s">
        <v>44</v>
      </c>
      <c r="B10" s="11" t="s">
        <v>38</v>
      </c>
      <c r="C10" s="11"/>
      <c r="D10" s="10">
        <v>10</v>
      </c>
      <c r="E10" s="14">
        <f t="shared" si="0"/>
        <v>1.9493177387914229</v>
      </c>
      <c r="F10" s="10">
        <v>10</v>
      </c>
      <c r="G10" s="14">
        <f t="shared" si="1"/>
        <v>2.4875621890547266</v>
      </c>
      <c r="H10" s="10">
        <v>7</v>
      </c>
      <c r="I10" s="14">
        <f t="shared" si="2"/>
        <v>2.3411371237458192</v>
      </c>
      <c r="J10" s="5" t="s">
        <v>33</v>
      </c>
    </row>
    <row r="11" spans="1:10">
      <c r="A11" s="2" t="s">
        <v>40</v>
      </c>
      <c r="B11" s="11" t="s">
        <v>38</v>
      </c>
      <c r="C11" s="11"/>
      <c r="D11" s="10">
        <v>32</v>
      </c>
      <c r="E11" s="14">
        <f t="shared" si="0"/>
        <v>6.2378167641325533</v>
      </c>
      <c r="F11" s="10">
        <v>30</v>
      </c>
      <c r="G11" s="14">
        <f t="shared" si="1"/>
        <v>7.4626865671641784</v>
      </c>
      <c r="H11" s="10">
        <v>28</v>
      </c>
      <c r="I11" s="14">
        <f t="shared" si="2"/>
        <v>9.3645484949832767</v>
      </c>
      <c r="J11" s="5" t="s">
        <v>16</v>
      </c>
    </row>
    <row r="12" spans="1:10">
      <c r="A12" s="2" t="s">
        <v>55</v>
      </c>
      <c r="B12" s="11" t="s">
        <v>38</v>
      </c>
      <c r="C12" s="11"/>
      <c r="D12" s="10">
        <v>43</v>
      </c>
      <c r="E12" s="14">
        <f t="shared" si="0"/>
        <v>8.3820662768031191</v>
      </c>
      <c r="F12" s="10">
        <v>39</v>
      </c>
      <c r="G12" s="14">
        <f t="shared" si="1"/>
        <v>9.7014925373134329</v>
      </c>
      <c r="H12" s="10">
        <v>36</v>
      </c>
      <c r="I12" s="14">
        <f t="shared" si="2"/>
        <v>12.040133779264215</v>
      </c>
      <c r="J12" s="5" t="s">
        <v>17</v>
      </c>
    </row>
    <row r="13" spans="1:10">
      <c r="A13" s="2" t="s">
        <v>45</v>
      </c>
      <c r="B13" s="11"/>
      <c r="C13" s="11" t="s">
        <v>38</v>
      </c>
      <c r="D13" s="10">
        <v>23</v>
      </c>
      <c r="E13" s="14">
        <f t="shared" si="0"/>
        <v>4.4834307992202724</v>
      </c>
      <c r="F13" s="10">
        <v>19</v>
      </c>
      <c r="G13" s="14">
        <f t="shared" si="1"/>
        <v>4.7263681592039797</v>
      </c>
      <c r="H13" s="10">
        <v>8</v>
      </c>
      <c r="I13" s="14">
        <f t="shared" si="2"/>
        <v>2.6755852842809364</v>
      </c>
      <c r="J13" s="5" t="s">
        <v>34</v>
      </c>
    </row>
    <row r="14" spans="1:10">
      <c r="A14" s="2" t="s">
        <v>46</v>
      </c>
      <c r="B14" s="11"/>
      <c r="C14" s="11" t="s">
        <v>38</v>
      </c>
      <c r="D14" s="10">
        <v>12</v>
      </c>
      <c r="E14" s="14">
        <f t="shared" si="0"/>
        <v>2.3391812865497075</v>
      </c>
      <c r="F14" s="10">
        <v>10</v>
      </c>
      <c r="G14" s="14">
        <f t="shared" si="1"/>
        <v>2.4875621890547266</v>
      </c>
      <c r="H14" s="10">
        <v>7</v>
      </c>
      <c r="I14" s="14">
        <f t="shared" si="2"/>
        <v>2.3411371237458192</v>
      </c>
      <c r="J14" s="5" t="s">
        <v>18</v>
      </c>
    </row>
    <row r="15" spans="1:10">
      <c r="A15" s="2" t="s">
        <v>56</v>
      </c>
      <c r="B15" s="11"/>
      <c r="C15" s="11" t="s">
        <v>38</v>
      </c>
      <c r="D15" s="10">
        <v>7</v>
      </c>
      <c r="E15" s="14">
        <f t="shared" si="0"/>
        <v>1.364522417153996</v>
      </c>
      <c r="F15" s="10">
        <v>6</v>
      </c>
      <c r="G15" s="14">
        <f t="shared" si="1"/>
        <v>1.4925373134328357</v>
      </c>
      <c r="H15" s="10">
        <v>6</v>
      </c>
      <c r="I15" s="14">
        <f t="shared" si="2"/>
        <v>2.0066889632107023</v>
      </c>
      <c r="J15" s="5" t="s">
        <v>19</v>
      </c>
    </row>
    <row r="16" spans="1:10">
      <c r="A16" s="2" t="s">
        <v>57</v>
      </c>
      <c r="B16" s="11" t="s">
        <v>38</v>
      </c>
      <c r="C16" s="11"/>
      <c r="D16" s="10">
        <v>11</v>
      </c>
      <c r="E16" s="14">
        <f t="shared" si="0"/>
        <v>2.144249512670565</v>
      </c>
      <c r="F16" s="10">
        <v>10</v>
      </c>
      <c r="G16" s="14">
        <f t="shared" si="1"/>
        <v>2.4875621890547266</v>
      </c>
      <c r="H16" s="10">
        <v>7</v>
      </c>
      <c r="I16" s="14">
        <f t="shared" si="2"/>
        <v>2.3411371237458192</v>
      </c>
      <c r="J16" s="5" t="s">
        <v>39</v>
      </c>
    </row>
    <row r="17" spans="1:10">
      <c r="A17" s="2" t="s">
        <v>58</v>
      </c>
      <c r="B17" s="11" t="s">
        <v>38</v>
      </c>
      <c r="C17" s="11"/>
      <c r="D17" s="10">
        <v>5</v>
      </c>
      <c r="E17" s="14">
        <f t="shared" si="0"/>
        <v>0.97465886939571145</v>
      </c>
      <c r="F17" s="10">
        <v>5</v>
      </c>
      <c r="G17" s="14">
        <f t="shared" si="1"/>
        <v>1.2437810945273633</v>
      </c>
      <c r="H17" s="10">
        <v>2</v>
      </c>
      <c r="I17" s="14">
        <f t="shared" si="2"/>
        <v>0.66889632107023411</v>
      </c>
      <c r="J17" s="5" t="s">
        <v>20</v>
      </c>
    </row>
    <row r="18" spans="1:10">
      <c r="A18" s="2" t="s">
        <v>47</v>
      </c>
      <c r="B18" s="11"/>
      <c r="C18" s="11" t="s">
        <v>38</v>
      </c>
      <c r="D18" s="10">
        <v>6</v>
      </c>
      <c r="E18" s="14">
        <f t="shared" si="0"/>
        <v>1.1695906432748537</v>
      </c>
      <c r="F18" s="10">
        <v>5</v>
      </c>
      <c r="G18" s="14">
        <f t="shared" si="1"/>
        <v>1.2437810945273633</v>
      </c>
      <c r="H18" s="10">
        <v>3</v>
      </c>
      <c r="I18" s="14">
        <f t="shared" si="2"/>
        <v>1.0033444816053512</v>
      </c>
      <c r="J18" s="5" t="s">
        <v>21</v>
      </c>
    </row>
    <row r="19" spans="1:10">
      <c r="A19" s="2" t="s">
        <v>67</v>
      </c>
      <c r="B19" s="11" t="s">
        <v>38</v>
      </c>
      <c r="C19" s="11"/>
      <c r="D19" s="10">
        <v>5</v>
      </c>
      <c r="E19" s="14">
        <f t="shared" si="0"/>
        <v>0.97465886939571145</v>
      </c>
      <c r="F19" s="10">
        <v>4</v>
      </c>
      <c r="G19" s="14">
        <f t="shared" si="1"/>
        <v>0.99502487562189057</v>
      </c>
      <c r="H19" s="10">
        <v>3</v>
      </c>
      <c r="I19" s="14">
        <f t="shared" si="2"/>
        <v>1.0033444816053512</v>
      </c>
      <c r="J19" s="5" t="s">
        <v>68</v>
      </c>
    </row>
    <row r="20" spans="1:10">
      <c r="A20" s="2" t="s">
        <v>69</v>
      </c>
      <c r="B20" s="11" t="s">
        <v>38</v>
      </c>
      <c r="C20" s="11"/>
      <c r="D20" s="10">
        <v>7</v>
      </c>
      <c r="E20" s="14">
        <f t="shared" si="0"/>
        <v>1.364522417153996</v>
      </c>
      <c r="F20" s="10">
        <v>6</v>
      </c>
      <c r="G20" s="14">
        <f t="shared" si="1"/>
        <v>1.4925373134328357</v>
      </c>
      <c r="H20" s="10">
        <v>4</v>
      </c>
      <c r="I20" s="14">
        <f t="shared" si="2"/>
        <v>1.3377926421404682</v>
      </c>
      <c r="J20" s="5" t="s">
        <v>70</v>
      </c>
    </row>
    <row r="21" spans="1:10">
      <c r="A21" s="2" t="s">
        <v>71</v>
      </c>
      <c r="B21" s="11" t="s">
        <v>38</v>
      </c>
      <c r="C21" s="11"/>
      <c r="D21" s="10">
        <v>8</v>
      </c>
      <c r="E21" s="14">
        <f t="shared" si="0"/>
        <v>1.5594541910331383</v>
      </c>
      <c r="F21" s="10">
        <v>5</v>
      </c>
      <c r="G21" s="14">
        <f t="shared" si="1"/>
        <v>1.2437810945273633</v>
      </c>
      <c r="H21" s="10">
        <v>3</v>
      </c>
      <c r="I21" s="14">
        <f t="shared" si="2"/>
        <v>1.0033444816053512</v>
      </c>
      <c r="J21" s="5" t="s">
        <v>72</v>
      </c>
    </row>
    <row r="22" spans="1:10">
      <c r="A22" s="2" t="s">
        <v>76</v>
      </c>
      <c r="B22" s="11" t="s">
        <v>38</v>
      </c>
      <c r="C22" s="11"/>
      <c r="D22" s="10">
        <v>11</v>
      </c>
      <c r="E22" s="14">
        <f t="shared" si="0"/>
        <v>2.144249512670565</v>
      </c>
      <c r="F22" s="10">
        <v>9</v>
      </c>
      <c r="G22" s="14">
        <f t="shared" si="1"/>
        <v>2.2388059701492535</v>
      </c>
      <c r="H22" s="10">
        <v>8</v>
      </c>
      <c r="I22" s="14">
        <f t="shared" si="2"/>
        <v>2.6755852842809364</v>
      </c>
      <c r="J22" s="5" t="s">
        <v>66</v>
      </c>
    </row>
    <row r="23" spans="1:10">
      <c r="A23" s="2" t="s">
        <v>77</v>
      </c>
      <c r="B23" s="11" t="s">
        <v>38</v>
      </c>
      <c r="C23" s="11"/>
      <c r="D23" s="10">
        <v>12</v>
      </c>
      <c r="E23" s="14">
        <f t="shared" si="0"/>
        <v>2.3391812865497075</v>
      </c>
      <c r="F23" s="10">
        <v>7</v>
      </c>
      <c r="G23" s="14">
        <f t="shared" si="1"/>
        <v>1.7412935323383085</v>
      </c>
      <c r="H23" s="10">
        <v>3</v>
      </c>
      <c r="I23" s="14">
        <f t="shared" si="2"/>
        <v>1.0033444816053512</v>
      </c>
      <c r="J23" s="5" t="s">
        <v>83</v>
      </c>
    </row>
    <row r="24" spans="1:10">
      <c r="A24" s="2" t="s">
        <v>78</v>
      </c>
      <c r="B24" s="11" t="s">
        <v>38</v>
      </c>
      <c r="C24" s="11"/>
      <c r="D24" s="10">
        <v>10</v>
      </c>
      <c r="E24" s="14">
        <f t="shared" si="0"/>
        <v>1.9493177387914229</v>
      </c>
      <c r="F24" s="10">
        <v>8</v>
      </c>
      <c r="G24" s="14">
        <f t="shared" si="1"/>
        <v>1.9900497512437811</v>
      </c>
      <c r="H24" s="10">
        <v>4</v>
      </c>
      <c r="I24" s="14">
        <f t="shared" si="2"/>
        <v>1.3377926421404682</v>
      </c>
      <c r="J24" s="5" t="s">
        <v>84</v>
      </c>
    </row>
    <row r="25" spans="1:10">
      <c r="A25" s="2" t="s">
        <v>79</v>
      </c>
      <c r="B25" s="11" t="s">
        <v>38</v>
      </c>
      <c r="C25" s="11"/>
      <c r="D25" s="10">
        <v>10</v>
      </c>
      <c r="E25" s="14">
        <f t="shared" si="0"/>
        <v>1.9493177387914229</v>
      </c>
      <c r="F25" s="10">
        <v>6</v>
      </c>
      <c r="G25" s="14">
        <f t="shared" si="1"/>
        <v>1.4925373134328357</v>
      </c>
      <c r="H25" s="10">
        <v>5</v>
      </c>
      <c r="I25" s="14">
        <f t="shared" si="2"/>
        <v>1.6722408026755853</v>
      </c>
      <c r="J25" s="5" t="s">
        <v>85</v>
      </c>
    </row>
    <row r="26" spans="1:10">
      <c r="A26" s="2" t="s">
        <v>80</v>
      </c>
      <c r="B26" s="11" t="s">
        <v>38</v>
      </c>
      <c r="C26" s="11"/>
      <c r="D26" s="10">
        <v>13</v>
      </c>
      <c r="E26" s="14">
        <f t="shared" si="0"/>
        <v>2.53411306042885</v>
      </c>
      <c r="F26" s="10">
        <v>10</v>
      </c>
      <c r="G26" s="14">
        <f t="shared" si="1"/>
        <v>2.4875621890547266</v>
      </c>
      <c r="H26" s="10">
        <v>4</v>
      </c>
      <c r="I26" s="14">
        <f t="shared" si="2"/>
        <v>1.3377926421404682</v>
      </c>
      <c r="J26" s="5" t="s">
        <v>86</v>
      </c>
    </row>
    <row r="27" spans="1:10">
      <c r="A27" s="2" t="s">
        <v>81</v>
      </c>
      <c r="B27" s="11" t="s">
        <v>38</v>
      </c>
      <c r="C27" s="11"/>
      <c r="D27" s="10">
        <v>8</v>
      </c>
      <c r="E27" s="14">
        <f t="shared" si="0"/>
        <v>1.5594541910331383</v>
      </c>
      <c r="F27" s="10">
        <v>4</v>
      </c>
      <c r="G27" s="14">
        <f t="shared" si="1"/>
        <v>0.99502487562189057</v>
      </c>
      <c r="H27" s="10">
        <v>2</v>
      </c>
      <c r="I27" s="14">
        <f t="shared" si="2"/>
        <v>0.66889632107023411</v>
      </c>
      <c r="J27" s="5" t="s">
        <v>87</v>
      </c>
    </row>
    <row r="28" spans="1:10">
      <c r="A28" s="2" t="s">
        <v>82</v>
      </c>
      <c r="B28" s="11" t="s">
        <v>38</v>
      </c>
      <c r="C28" s="11"/>
      <c r="D28" s="10">
        <v>11</v>
      </c>
      <c r="E28" s="14">
        <f t="shared" si="0"/>
        <v>2.144249512670565</v>
      </c>
      <c r="F28" s="10">
        <v>7</v>
      </c>
      <c r="G28" s="14">
        <f t="shared" si="1"/>
        <v>1.7412935323383085</v>
      </c>
      <c r="H28" s="10">
        <v>2</v>
      </c>
      <c r="I28" s="14">
        <f t="shared" si="2"/>
        <v>0.66889632107023411</v>
      </c>
      <c r="J28" s="5" t="s">
        <v>88</v>
      </c>
    </row>
    <row r="29" spans="1:10">
      <c r="A29" s="2" t="s">
        <v>48</v>
      </c>
      <c r="B29" s="11" t="s">
        <v>38</v>
      </c>
      <c r="C29" s="11"/>
      <c r="D29" s="10">
        <v>4</v>
      </c>
      <c r="E29" s="14">
        <f t="shared" si="0"/>
        <v>0.77972709551656916</v>
      </c>
      <c r="F29" s="10">
        <v>4</v>
      </c>
      <c r="G29" s="14">
        <f t="shared" si="1"/>
        <v>0.99502487562189057</v>
      </c>
      <c r="H29" s="10">
        <v>2</v>
      </c>
      <c r="I29" s="14">
        <f t="shared" si="2"/>
        <v>0.66889632107023411</v>
      </c>
      <c r="J29" s="5" t="s">
        <v>22</v>
      </c>
    </row>
    <row r="30" spans="1:10">
      <c r="A30" s="2" t="s">
        <v>59</v>
      </c>
      <c r="B30" s="11"/>
      <c r="C30" s="11" t="s">
        <v>38</v>
      </c>
      <c r="D30" s="10">
        <v>11</v>
      </c>
      <c r="E30" s="14">
        <f t="shared" si="0"/>
        <v>2.144249512670565</v>
      </c>
      <c r="F30" s="10">
        <v>6</v>
      </c>
      <c r="G30" s="14">
        <f t="shared" si="1"/>
        <v>1.4925373134328357</v>
      </c>
      <c r="H30" s="10">
        <v>3</v>
      </c>
      <c r="I30" s="14">
        <f t="shared" si="2"/>
        <v>1.0033444816053512</v>
      </c>
      <c r="J30" s="5" t="s">
        <v>23</v>
      </c>
    </row>
    <row r="31" spans="1:10">
      <c r="A31" s="2" t="s">
        <v>60</v>
      </c>
      <c r="B31" s="11"/>
      <c r="C31" s="11" t="s">
        <v>38</v>
      </c>
      <c r="D31" s="10">
        <v>9</v>
      </c>
      <c r="E31" s="14">
        <f t="shared" si="0"/>
        <v>1.7543859649122806</v>
      </c>
      <c r="F31" s="10">
        <v>7</v>
      </c>
      <c r="G31" s="14">
        <f t="shared" si="1"/>
        <v>1.7412935323383085</v>
      </c>
      <c r="H31" s="10">
        <v>2</v>
      </c>
      <c r="I31" s="14">
        <f t="shared" si="2"/>
        <v>0.66889632107023411</v>
      </c>
      <c r="J31" s="5" t="s">
        <v>28</v>
      </c>
    </row>
    <row r="32" spans="1:10">
      <c r="A32" s="2" t="s">
        <v>61</v>
      </c>
      <c r="B32" s="11"/>
      <c r="C32" s="11" t="s">
        <v>38</v>
      </c>
      <c r="D32" s="10">
        <v>19</v>
      </c>
      <c r="E32" s="14">
        <f t="shared" si="0"/>
        <v>3.7037037037037033</v>
      </c>
      <c r="F32" s="10">
        <v>2</v>
      </c>
      <c r="G32" s="14">
        <f t="shared" si="1"/>
        <v>0.49751243781094528</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1.3377926421404682</v>
      </c>
      <c r="J33" s="5" t="s">
        <v>31</v>
      </c>
    </row>
    <row r="34" spans="1:10">
      <c r="A34" s="2" t="s">
        <v>63</v>
      </c>
      <c r="B34" s="11"/>
      <c r="C34" s="11" t="s">
        <v>38</v>
      </c>
      <c r="D34" s="10">
        <v>12</v>
      </c>
      <c r="E34" s="14">
        <f t="shared" si="0"/>
        <v>2.3391812865497075</v>
      </c>
      <c r="F34" s="10">
        <v>9</v>
      </c>
      <c r="G34" s="14">
        <f t="shared" si="1"/>
        <v>2.2388059701492535</v>
      </c>
      <c r="H34" s="10">
        <v>2</v>
      </c>
      <c r="I34" s="14">
        <f t="shared" si="2"/>
        <v>0.66889632107023411</v>
      </c>
      <c r="J34" s="5" t="s">
        <v>29</v>
      </c>
    </row>
    <row r="35" spans="1:10">
      <c r="A35" s="2" t="s">
        <v>64</v>
      </c>
      <c r="B35" s="11"/>
      <c r="C35" s="11" t="s">
        <v>38</v>
      </c>
      <c r="D35" s="10">
        <v>4</v>
      </c>
      <c r="E35" s="14">
        <f t="shared" si="0"/>
        <v>0.77972709551656916</v>
      </c>
      <c r="F35" s="10">
        <v>3</v>
      </c>
      <c r="G35" s="14">
        <f t="shared" si="1"/>
        <v>0.74626865671641784</v>
      </c>
      <c r="H35" s="10">
        <v>3</v>
      </c>
      <c r="I35" s="14">
        <f t="shared" si="2"/>
        <v>1.0033444816053512</v>
      </c>
      <c r="J35" s="5" t="s">
        <v>32</v>
      </c>
    </row>
    <row r="36" spans="1:10">
      <c r="A36" s="2" t="s">
        <v>5</v>
      </c>
      <c r="B36" s="11"/>
      <c r="C36" s="11" t="s">
        <v>38</v>
      </c>
      <c r="D36" s="10">
        <v>35</v>
      </c>
      <c r="E36" s="14">
        <f t="shared" si="0"/>
        <v>6.8226120857699799</v>
      </c>
      <c r="F36" s="10">
        <v>20</v>
      </c>
      <c r="G36" s="14">
        <f t="shared" si="1"/>
        <v>4.9751243781094532</v>
      </c>
      <c r="H36" s="10">
        <v>16</v>
      </c>
      <c r="I36" s="14">
        <f t="shared" si="2"/>
        <v>5.3511705685618729</v>
      </c>
      <c r="J36" s="5" t="s">
        <v>24</v>
      </c>
    </row>
    <row r="37" spans="1:10" ht="15.75" thickBot="1">
      <c r="A37" s="3" t="s">
        <v>6</v>
      </c>
      <c r="B37" s="12"/>
      <c r="C37" s="12"/>
      <c r="D37" s="15">
        <v>10</v>
      </c>
      <c r="E37" s="14">
        <f t="shared" si="0"/>
        <v>1.9493177387914229</v>
      </c>
      <c r="F37" s="15">
        <v>10</v>
      </c>
      <c r="G37" s="14">
        <f t="shared" si="1"/>
        <v>2.4875621890547266</v>
      </c>
      <c r="H37" s="15">
        <v>10</v>
      </c>
      <c r="I37" s="14">
        <f t="shared" si="2"/>
        <v>3.3444816053511706</v>
      </c>
      <c r="J37" s="6" t="s">
        <v>25</v>
      </c>
    </row>
    <row r="38" spans="1:10" ht="15.75" thickBot="1">
      <c r="A38" s="4" t="s">
        <v>7</v>
      </c>
      <c r="B38" s="16"/>
      <c r="C38" s="4"/>
      <c r="D38" s="16">
        <f t="shared" ref="D38:I38" si="3">SUM(D4:D37)</f>
        <v>513</v>
      </c>
      <c r="E38" s="17">
        <f t="shared" si="3"/>
        <v>99.999999999999972</v>
      </c>
      <c r="F38" s="16">
        <f t="shared" si="3"/>
        <v>402</v>
      </c>
      <c r="G38" s="17">
        <f t="shared" si="3"/>
        <v>100.00000000000001</v>
      </c>
      <c r="H38" s="16">
        <f t="shared" si="3"/>
        <v>299</v>
      </c>
      <c r="I38" s="17">
        <f t="shared" si="3"/>
        <v>100.00000000000006</v>
      </c>
    </row>
    <row r="39" spans="1:10">
      <c r="A39" s="35" t="s">
        <v>73</v>
      </c>
      <c r="B39" s="35"/>
      <c r="C39" s="35"/>
      <c r="D39" s="35"/>
      <c r="E39" s="35"/>
      <c r="F39" s="35"/>
      <c r="G39" s="35"/>
      <c r="H39" s="35"/>
      <c r="I39" s="35"/>
    </row>
    <row r="40" spans="1:10" ht="15.75" thickBot="1">
      <c r="A40" s="36" t="s">
        <v>9</v>
      </c>
      <c r="B40" s="36"/>
      <c r="C40" s="36"/>
      <c r="D40" s="36"/>
      <c r="E40" s="36"/>
      <c r="F40" s="36"/>
      <c r="G40" s="36"/>
      <c r="H40" s="36"/>
      <c r="I40" s="36"/>
    </row>
    <row r="41" spans="1:10" ht="29.25" customHeight="1" thickBot="1">
      <c r="A41" s="37" t="s">
        <v>89</v>
      </c>
      <c r="B41" s="38"/>
      <c r="C41" s="38"/>
      <c r="D41" s="38"/>
      <c r="E41" s="38"/>
      <c r="F41" s="38"/>
      <c r="G41" s="38"/>
      <c r="H41" s="38"/>
      <c r="I41" s="38"/>
      <c r="J41" s="39"/>
    </row>
    <row r="42" spans="1:10">
      <c r="A42" s="19" t="s">
        <v>52</v>
      </c>
      <c r="B42" s="20">
        <f>SUM(D4,D37)</f>
        <v>11</v>
      </c>
    </row>
    <row r="43" spans="1:10">
      <c r="A43" s="19" t="s">
        <v>50</v>
      </c>
      <c r="B43" s="20">
        <f>SUM(D6,D13:D15,D18,D30:D34,D35,D36)</f>
        <v>185</v>
      </c>
    </row>
    <row r="44" spans="1:10">
      <c r="A44" s="19" t="s">
        <v>51</v>
      </c>
      <c r="B44" s="25">
        <f>SUM(D5,D7,D8,D9,D10,D11,D12,D16,D17,D19,D20,D21,D22,D23,D24,D25,D26,D27,D28,D29)</f>
        <v>317</v>
      </c>
      <c r="C44" s="18">
        <f>SUM(B42:B44)</f>
        <v>513</v>
      </c>
    </row>
  </sheetData>
  <sheetProtection password="C76B" sheet="1" objects="1" scenarios="1"/>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4"/>
  <sheetViews>
    <sheetView topLeftCell="A28" zoomScale="110" zoomScaleNormal="110" workbookViewId="0">
      <selection activeCell="E42" sqref="E42"/>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0" t="s">
        <v>65</v>
      </c>
      <c r="B1" s="40"/>
      <c r="C1" s="40"/>
      <c r="D1" s="40"/>
      <c r="E1" s="40"/>
      <c r="F1" s="40"/>
      <c r="G1" s="40"/>
      <c r="H1" s="40"/>
      <c r="I1" s="40"/>
      <c r="J1" s="40"/>
    </row>
    <row r="2" spans="1:10" ht="25.5" customHeight="1" thickBot="1">
      <c r="A2" s="41" t="s">
        <v>0</v>
      </c>
      <c r="B2" s="43" t="s">
        <v>35</v>
      </c>
      <c r="C2" s="43"/>
      <c r="D2" s="43" t="s">
        <v>8</v>
      </c>
      <c r="E2" s="43"/>
      <c r="F2" s="43" t="s">
        <v>1</v>
      </c>
      <c r="G2" s="43"/>
      <c r="H2" s="44" t="s">
        <v>27</v>
      </c>
      <c r="I2" s="45"/>
      <c r="J2" s="8" t="s">
        <v>0</v>
      </c>
    </row>
    <row r="3" spans="1:10" ht="15.75" thickBot="1">
      <c r="A3" s="42"/>
      <c r="B3" s="27" t="s">
        <v>36</v>
      </c>
      <c r="C3" s="27" t="s">
        <v>37</v>
      </c>
      <c r="D3" s="27" t="s">
        <v>2</v>
      </c>
      <c r="E3" s="27" t="s">
        <v>3</v>
      </c>
      <c r="F3" s="27" t="s">
        <v>2</v>
      </c>
      <c r="G3" s="27" t="s">
        <v>3</v>
      </c>
      <c r="H3" s="27" t="s">
        <v>2</v>
      </c>
      <c r="I3" s="27" t="s">
        <v>3</v>
      </c>
      <c r="J3" s="9" t="s">
        <v>26</v>
      </c>
    </row>
    <row r="4" spans="1:10">
      <c r="A4" s="1" t="s">
        <v>4</v>
      </c>
      <c r="B4" s="22"/>
      <c r="C4" s="22"/>
      <c r="D4" s="13">
        <v>1</v>
      </c>
      <c r="E4" s="14">
        <f t="shared" ref="E4:E37" si="0">(D4/D$38)*100</f>
        <v>0.19455252918287938</v>
      </c>
      <c r="F4" s="13">
        <v>1</v>
      </c>
      <c r="G4" s="14">
        <f t="shared" ref="G4:G37" si="1">(F4/F$38)*100</f>
        <v>0.24752475247524752</v>
      </c>
      <c r="H4" s="13">
        <v>1</v>
      </c>
      <c r="I4" s="14">
        <f t="shared" ref="I4:I37" si="2">(H4/H$38)*100</f>
        <v>0.33557046979865773</v>
      </c>
      <c r="J4" s="7" t="s">
        <v>10</v>
      </c>
    </row>
    <row r="5" spans="1:10">
      <c r="A5" s="2" t="s">
        <v>41</v>
      </c>
      <c r="B5" s="11" t="s">
        <v>38</v>
      </c>
      <c r="C5" s="11"/>
      <c r="D5" s="10">
        <v>12</v>
      </c>
      <c r="E5" s="14">
        <f t="shared" si="0"/>
        <v>2.3346303501945527</v>
      </c>
      <c r="F5" s="10">
        <v>12</v>
      </c>
      <c r="G5" s="14">
        <f t="shared" si="1"/>
        <v>2.9702970297029703</v>
      </c>
      <c r="H5" s="10">
        <v>10</v>
      </c>
      <c r="I5" s="14">
        <f t="shared" si="2"/>
        <v>3.3557046979865772</v>
      </c>
      <c r="J5" s="5" t="s">
        <v>11</v>
      </c>
    </row>
    <row r="6" spans="1:10">
      <c r="A6" s="2" t="s">
        <v>53</v>
      </c>
      <c r="B6" s="11"/>
      <c r="C6" s="11" t="s">
        <v>38</v>
      </c>
      <c r="D6" s="10">
        <v>42</v>
      </c>
      <c r="E6" s="14">
        <f t="shared" si="0"/>
        <v>8.1712062256809332</v>
      </c>
      <c r="F6" s="10">
        <v>22</v>
      </c>
      <c r="G6" s="14">
        <f t="shared" si="1"/>
        <v>5.4455445544554459</v>
      </c>
      <c r="H6" s="10">
        <v>15</v>
      </c>
      <c r="I6" s="14">
        <f t="shared" si="2"/>
        <v>5.0335570469798654</v>
      </c>
      <c r="J6" s="5" t="s">
        <v>12</v>
      </c>
    </row>
    <row r="7" spans="1:10">
      <c r="A7" s="2" t="s">
        <v>54</v>
      </c>
      <c r="B7" s="11" t="s">
        <v>38</v>
      </c>
      <c r="C7" s="11"/>
      <c r="D7" s="10">
        <v>19</v>
      </c>
      <c r="E7" s="14">
        <f t="shared" si="0"/>
        <v>3.6964980544747084</v>
      </c>
      <c r="F7" s="10">
        <v>19</v>
      </c>
      <c r="G7" s="14">
        <f t="shared" si="1"/>
        <v>4.7029702970297027</v>
      </c>
      <c r="H7" s="10">
        <v>18</v>
      </c>
      <c r="I7" s="14">
        <f t="shared" si="2"/>
        <v>6.0402684563758395</v>
      </c>
      <c r="J7" s="5" t="s">
        <v>13</v>
      </c>
    </row>
    <row r="8" spans="1:10">
      <c r="A8" s="2" t="s">
        <v>42</v>
      </c>
      <c r="B8" s="11" t="s">
        <v>38</v>
      </c>
      <c r="C8" s="11"/>
      <c r="D8" s="10">
        <v>52</v>
      </c>
      <c r="E8" s="14">
        <f t="shared" si="0"/>
        <v>10.116731517509727</v>
      </c>
      <c r="F8" s="10">
        <v>51</v>
      </c>
      <c r="G8" s="14">
        <f t="shared" si="1"/>
        <v>12.623762376237623</v>
      </c>
      <c r="H8" s="10">
        <v>43</v>
      </c>
      <c r="I8" s="14">
        <f t="shared" si="2"/>
        <v>14.429530201342283</v>
      </c>
      <c r="J8" s="5" t="s">
        <v>14</v>
      </c>
    </row>
    <row r="9" spans="1:10">
      <c r="A9" s="2" t="s">
        <v>43</v>
      </c>
      <c r="B9" s="11" t="s">
        <v>38</v>
      </c>
      <c r="C9" s="11"/>
      <c r="D9" s="10">
        <v>34</v>
      </c>
      <c r="E9" s="14">
        <f t="shared" si="0"/>
        <v>6.6147859922178993</v>
      </c>
      <c r="F9" s="10">
        <v>31</v>
      </c>
      <c r="G9" s="14">
        <f t="shared" si="1"/>
        <v>7.673267326732673</v>
      </c>
      <c r="H9" s="10">
        <v>28</v>
      </c>
      <c r="I9" s="14">
        <f t="shared" si="2"/>
        <v>9.3959731543624159</v>
      </c>
      <c r="J9" s="5" t="s">
        <v>15</v>
      </c>
    </row>
    <row r="10" spans="1:10">
      <c r="A10" s="2" t="s">
        <v>44</v>
      </c>
      <c r="B10" s="11" t="s">
        <v>38</v>
      </c>
      <c r="C10" s="11"/>
      <c r="D10" s="10">
        <v>10</v>
      </c>
      <c r="E10" s="14">
        <f t="shared" si="0"/>
        <v>1.9455252918287937</v>
      </c>
      <c r="F10" s="10">
        <v>10</v>
      </c>
      <c r="G10" s="14">
        <f t="shared" si="1"/>
        <v>2.4752475247524752</v>
      </c>
      <c r="H10" s="10">
        <v>7</v>
      </c>
      <c r="I10" s="14">
        <f t="shared" si="2"/>
        <v>2.348993288590604</v>
      </c>
      <c r="J10" s="5" t="s">
        <v>33</v>
      </c>
    </row>
    <row r="11" spans="1:10">
      <c r="A11" s="2" t="s">
        <v>40</v>
      </c>
      <c r="B11" s="11" t="s">
        <v>38</v>
      </c>
      <c r="C11" s="11"/>
      <c r="D11" s="10">
        <v>32</v>
      </c>
      <c r="E11" s="14">
        <f t="shared" si="0"/>
        <v>6.2256809338521402</v>
      </c>
      <c r="F11" s="10">
        <v>30</v>
      </c>
      <c r="G11" s="14">
        <f t="shared" si="1"/>
        <v>7.4257425742574252</v>
      </c>
      <c r="H11" s="10">
        <v>28</v>
      </c>
      <c r="I11" s="14">
        <f t="shared" si="2"/>
        <v>9.3959731543624159</v>
      </c>
      <c r="J11" s="5" t="s">
        <v>16</v>
      </c>
    </row>
    <row r="12" spans="1:10">
      <c r="A12" s="2" t="s">
        <v>55</v>
      </c>
      <c r="B12" s="11" t="s">
        <v>38</v>
      </c>
      <c r="C12" s="11"/>
      <c r="D12" s="10">
        <v>43</v>
      </c>
      <c r="E12" s="14">
        <f t="shared" si="0"/>
        <v>8.3657587548638119</v>
      </c>
      <c r="F12" s="10">
        <v>39</v>
      </c>
      <c r="G12" s="14">
        <f t="shared" si="1"/>
        <v>9.653465346534654</v>
      </c>
      <c r="H12" s="10">
        <v>36</v>
      </c>
      <c r="I12" s="14">
        <f t="shared" si="2"/>
        <v>12.080536912751679</v>
      </c>
      <c r="J12" s="5" t="s">
        <v>17</v>
      </c>
    </row>
    <row r="13" spans="1:10">
      <c r="A13" s="2" t="s">
        <v>45</v>
      </c>
      <c r="B13" s="11"/>
      <c r="C13" s="11" t="s">
        <v>38</v>
      </c>
      <c r="D13" s="10">
        <v>23</v>
      </c>
      <c r="E13" s="14">
        <f t="shared" si="0"/>
        <v>4.4747081712062258</v>
      </c>
      <c r="F13" s="10">
        <v>19</v>
      </c>
      <c r="G13" s="14">
        <f t="shared" si="1"/>
        <v>4.7029702970297027</v>
      </c>
      <c r="H13" s="10">
        <v>8</v>
      </c>
      <c r="I13" s="14">
        <f t="shared" si="2"/>
        <v>2.6845637583892619</v>
      </c>
      <c r="J13" s="5" t="s">
        <v>34</v>
      </c>
    </row>
    <row r="14" spans="1:10">
      <c r="A14" s="2" t="s">
        <v>46</v>
      </c>
      <c r="B14" s="11"/>
      <c r="C14" s="11" t="s">
        <v>38</v>
      </c>
      <c r="D14" s="10">
        <v>15</v>
      </c>
      <c r="E14" s="14">
        <f t="shared" si="0"/>
        <v>2.9182879377431905</v>
      </c>
      <c r="F14" s="10">
        <v>12</v>
      </c>
      <c r="G14" s="14">
        <f t="shared" si="1"/>
        <v>2.9702970297029703</v>
      </c>
      <c r="H14" s="10">
        <v>7</v>
      </c>
      <c r="I14" s="14">
        <f t="shared" si="2"/>
        <v>2.348993288590604</v>
      </c>
      <c r="J14" s="5" t="s">
        <v>18</v>
      </c>
    </row>
    <row r="15" spans="1:10">
      <c r="A15" s="2" t="s">
        <v>56</v>
      </c>
      <c r="B15" s="11"/>
      <c r="C15" s="11" t="s">
        <v>38</v>
      </c>
      <c r="D15" s="10">
        <v>7</v>
      </c>
      <c r="E15" s="14">
        <f t="shared" si="0"/>
        <v>1.3618677042801557</v>
      </c>
      <c r="F15" s="10">
        <v>6</v>
      </c>
      <c r="G15" s="14">
        <f t="shared" si="1"/>
        <v>1.4851485148514851</v>
      </c>
      <c r="H15" s="10">
        <v>6</v>
      </c>
      <c r="I15" s="14">
        <f t="shared" si="2"/>
        <v>2.0134228187919461</v>
      </c>
      <c r="J15" s="5" t="s">
        <v>19</v>
      </c>
    </row>
    <row r="16" spans="1:10">
      <c r="A16" s="2" t="s">
        <v>57</v>
      </c>
      <c r="B16" s="11" t="s">
        <v>38</v>
      </c>
      <c r="C16" s="11"/>
      <c r="D16" s="10">
        <v>12</v>
      </c>
      <c r="E16" s="14">
        <f t="shared" si="0"/>
        <v>2.3346303501945527</v>
      </c>
      <c r="F16" s="10">
        <v>11</v>
      </c>
      <c r="G16" s="14">
        <f t="shared" si="1"/>
        <v>2.722772277227723</v>
      </c>
      <c r="H16" s="10">
        <v>7</v>
      </c>
      <c r="I16" s="14">
        <f t="shared" si="2"/>
        <v>2.348993288590604</v>
      </c>
      <c r="J16" s="5" t="s">
        <v>39</v>
      </c>
    </row>
    <row r="17" spans="1:10">
      <c r="A17" s="2" t="s">
        <v>58</v>
      </c>
      <c r="B17" s="11" t="s">
        <v>38</v>
      </c>
      <c r="C17" s="11"/>
      <c r="D17" s="10">
        <v>5</v>
      </c>
      <c r="E17" s="14">
        <f t="shared" si="0"/>
        <v>0.97276264591439687</v>
      </c>
      <c r="F17" s="10">
        <v>5</v>
      </c>
      <c r="G17" s="14">
        <f t="shared" si="1"/>
        <v>1.2376237623762376</v>
      </c>
      <c r="H17" s="10">
        <v>2</v>
      </c>
      <c r="I17" s="14">
        <f t="shared" si="2"/>
        <v>0.67114093959731547</v>
      </c>
      <c r="J17" s="5" t="s">
        <v>20</v>
      </c>
    </row>
    <row r="18" spans="1:10">
      <c r="A18" s="2" t="s">
        <v>47</v>
      </c>
      <c r="B18" s="11"/>
      <c r="C18" s="11" t="s">
        <v>38</v>
      </c>
      <c r="D18" s="10">
        <v>6</v>
      </c>
      <c r="E18" s="14">
        <f t="shared" si="0"/>
        <v>1.1673151750972763</v>
      </c>
      <c r="F18" s="10">
        <v>5</v>
      </c>
      <c r="G18" s="14">
        <f t="shared" si="1"/>
        <v>1.2376237623762376</v>
      </c>
      <c r="H18" s="10">
        <v>3</v>
      </c>
      <c r="I18" s="14">
        <f t="shared" si="2"/>
        <v>1.006711409395973</v>
      </c>
      <c r="J18" s="5" t="s">
        <v>21</v>
      </c>
    </row>
    <row r="19" spans="1:10">
      <c r="A19" s="2" t="s">
        <v>67</v>
      </c>
      <c r="B19" s="11" t="s">
        <v>38</v>
      </c>
      <c r="C19" s="11"/>
      <c r="D19" s="10">
        <v>6</v>
      </c>
      <c r="E19" s="14">
        <f t="shared" si="0"/>
        <v>1.1673151750972763</v>
      </c>
      <c r="F19" s="10">
        <v>5</v>
      </c>
      <c r="G19" s="14">
        <f t="shared" si="1"/>
        <v>1.2376237623762376</v>
      </c>
      <c r="H19" s="10">
        <v>4</v>
      </c>
      <c r="I19" s="14">
        <f t="shared" si="2"/>
        <v>1.3422818791946309</v>
      </c>
      <c r="J19" s="5" t="s">
        <v>68</v>
      </c>
    </row>
    <row r="20" spans="1:10">
      <c r="A20" s="2" t="s">
        <v>69</v>
      </c>
      <c r="B20" s="11" t="s">
        <v>38</v>
      </c>
      <c r="C20" s="11"/>
      <c r="D20" s="10">
        <v>6</v>
      </c>
      <c r="E20" s="14">
        <f t="shared" si="0"/>
        <v>1.1673151750972763</v>
      </c>
      <c r="F20" s="10">
        <v>5</v>
      </c>
      <c r="G20" s="14">
        <f t="shared" si="1"/>
        <v>1.2376237623762376</v>
      </c>
      <c r="H20" s="10">
        <v>3</v>
      </c>
      <c r="I20" s="14">
        <f t="shared" si="2"/>
        <v>1.006711409395973</v>
      </c>
      <c r="J20" s="5" t="s">
        <v>70</v>
      </c>
    </row>
    <row r="21" spans="1:10">
      <c r="A21" s="2" t="s">
        <v>71</v>
      </c>
      <c r="B21" s="11" t="s">
        <v>38</v>
      </c>
      <c r="C21" s="11"/>
      <c r="D21" s="10">
        <v>8</v>
      </c>
      <c r="E21" s="14">
        <f t="shared" si="0"/>
        <v>1.556420233463035</v>
      </c>
      <c r="F21" s="10">
        <v>5</v>
      </c>
      <c r="G21" s="14">
        <f t="shared" si="1"/>
        <v>1.2376237623762376</v>
      </c>
      <c r="H21" s="10">
        <v>3</v>
      </c>
      <c r="I21" s="14">
        <f t="shared" si="2"/>
        <v>1.006711409395973</v>
      </c>
      <c r="J21" s="5" t="s">
        <v>72</v>
      </c>
    </row>
    <row r="22" spans="1:10">
      <c r="A22" s="2" t="s">
        <v>76</v>
      </c>
      <c r="B22" s="11" t="s">
        <v>38</v>
      </c>
      <c r="C22" s="11"/>
      <c r="D22" s="10">
        <v>11</v>
      </c>
      <c r="E22" s="14">
        <f t="shared" si="0"/>
        <v>2.1400778210116731</v>
      </c>
      <c r="F22" s="10">
        <v>9</v>
      </c>
      <c r="G22" s="14">
        <f t="shared" si="1"/>
        <v>2.2277227722772275</v>
      </c>
      <c r="H22" s="10">
        <v>8</v>
      </c>
      <c r="I22" s="14">
        <f t="shared" si="2"/>
        <v>2.6845637583892619</v>
      </c>
      <c r="J22" s="5" t="s">
        <v>66</v>
      </c>
    </row>
    <row r="23" spans="1:10">
      <c r="A23" s="2" t="s">
        <v>77</v>
      </c>
      <c r="B23" s="11" t="s">
        <v>38</v>
      </c>
      <c r="C23" s="11"/>
      <c r="D23" s="10">
        <v>12</v>
      </c>
      <c r="E23" s="14">
        <f t="shared" si="0"/>
        <v>2.3346303501945527</v>
      </c>
      <c r="F23" s="10">
        <v>8</v>
      </c>
      <c r="G23" s="14">
        <f t="shared" si="1"/>
        <v>1.9801980198019802</v>
      </c>
      <c r="H23" s="10">
        <v>3</v>
      </c>
      <c r="I23" s="14">
        <f t="shared" si="2"/>
        <v>1.006711409395973</v>
      </c>
      <c r="J23" s="5" t="s">
        <v>83</v>
      </c>
    </row>
    <row r="24" spans="1:10">
      <c r="A24" s="2" t="s">
        <v>78</v>
      </c>
      <c r="B24" s="11" t="s">
        <v>38</v>
      </c>
      <c r="C24" s="11"/>
      <c r="D24" s="10">
        <v>10</v>
      </c>
      <c r="E24" s="14">
        <f t="shared" si="0"/>
        <v>1.9455252918287937</v>
      </c>
      <c r="F24" s="10">
        <v>8</v>
      </c>
      <c r="G24" s="14">
        <f t="shared" si="1"/>
        <v>1.9801980198019802</v>
      </c>
      <c r="H24" s="10">
        <v>4</v>
      </c>
      <c r="I24" s="14">
        <f t="shared" si="2"/>
        <v>1.3422818791946309</v>
      </c>
      <c r="J24" s="5" t="s">
        <v>84</v>
      </c>
    </row>
    <row r="25" spans="1:10">
      <c r="A25" s="2" t="s">
        <v>79</v>
      </c>
      <c r="B25" s="11" t="s">
        <v>38</v>
      </c>
      <c r="C25" s="11"/>
      <c r="D25" s="10">
        <v>10</v>
      </c>
      <c r="E25" s="14">
        <f t="shared" si="0"/>
        <v>1.9455252918287937</v>
      </c>
      <c r="F25" s="10">
        <v>6</v>
      </c>
      <c r="G25" s="14">
        <f t="shared" si="1"/>
        <v>1.4851485148514851</v>
      </c>
      <c r="H25" s="10">
        <v>5</v>
      </c>
      <c r="I25" s="14">
        <f t="shared" si="2"/>
        <v>1.6778523489932886</v>
      </c>
      <c r="J25" s="5" t="s">
        <v>85</v>
      </c>
    </row>
    <row r="26" spans="1:10">
      <c r="A26" s="2" t="s">
        <v>80</v>
      </c>
      <c r="B26" s="11" t="s">
        <v>38</v>
      </c>
      <c r="C26" s="11"/>
      <c r="D26" s="10">
        <v>13</v>
      </c>
      <c r="E26" s="14">
        <f t="shared" si="0"/>
        <v>2.5291828793774318</v>
      </c>
      <c r="F26" s="10">
        <v>10</v>
      </c>
      <c r="G26" s="14">
        <f t="shared" si="1"/>
        <v>2.4752475247524752</v>
      </c>
      <c r="H26" s="10">
        <v>4</v>
      </c>
      <c r="I26" s="14">
        <f t="shared" si="2"/>
        <v>1.3422818791946309</v>
      </c>
      <c r="J26" s="5" t="s">
        <v>86</v>
      </c>
    </row>
    <row r="27" spans="1:10">
      <c r="A27" s="2" t="s">
        <v>81</v>
      </c>
      <c r="B27" s="11" t="s">
        <v>38</v>
      </c>
      <c r="C27" s="11"/>
      <c r="D27" s="10">
        <v>8</v>
      </c>
      <c r="E27" s="14">
        <f t="shared" si="0"/>
        <v>1.556420233463035</v>
      </c>
      <c r="F27" s="10">
        <v>4</v>
      </c>
      <c r="G27" s="14">
        <f t="shared" si="1"/>
        <v>0.99009900990099009</v>
      </c>
      <c r="H27" s="10">
        <v>2</v>
      </c>
      <c r="I27" s="14">
        <f t="shared" si="2"/>
        <v>0.67114093959731547</v>
      </c>
      <c r="J27" s="5" t="s">
        <v>87</v>
      </c>
    </row>
    <row r="28" spans="1:10">
      <c r="A28" s="2" t="s">
        <v>82</v>
      </c>
      <c r="B28" s="11" t="s">
        <v>38</v>
      </c>
      <c r="C28" s="11"/>
      <c r="D28" s="10">
        <v>10</v>
      </c>
      <c r="E28" s="14">
        <f t="shared" si="0"/>
        <v>1.9455252918287937</v>
      </c>
      <c r="F28" s="10">
        <v>6</v>
      </c>
      <c r="G28" s="14">
        <f t="shared" si="1"/>
        <v>1.4851485148514851</v>
      </c>
      <c r="H28" s="10">
        <v>2</v>
      </c>
      <c r="I28" s="14">
        <f t="shared" si="2"/>
        <v>0.67114093959731547</v>
      </c>
      <c r="J28" s="5" t="s">
        <v>88</v>
      </c>
    </row>
    <row r="29" spans="1:10">
      <c r="A29" s="2" t="s">
        <v>48</v>
      </c>
      <c r="B29" s="11" t="s">
        <v>38</v>
      </c>
      <c r="C29" s="11"/>
      <c r="D29" s="10">
        <v>4</v>
      </c>
      <c r="E29" s="14">
        <f t="shared" si="0"/>
        <v>0.77821011673151752</v>
      </c>
      <c r="F29" s="10">
        <v>4</v>
      </c>
      <c r="G29" s="14">
        <f t="shared" si="1"/>
        <v>0.99009900990099009</v>
      </c>
      <c r="H29" s="10">
        <v>2</v>
      </c>
      <c r="I29" s="14">
        <f t="shared" si="2"/>
        <v>0.67114093959731547</v>
      </c>
      <c r="J29" s="5" t="s">
        <v>22</v>
      </c>
    </row>
    <row r="30" spans="1:10">
      <c r="A30" s="2" t="s">
        <v>59</v>
      </c>
      <c r="B30" s="11"/>
      <c r="C30" s="11" t="s">
        <v>38</v>
      </c>
      <c r="D30" s="10">
        <v>10</v>
      </c>
      <c r="E30" s="14">
        <f t="shared" si="0"/>
        <v>1.9455252918287937</v>
      </c>
      <c r="F30" s="10">
        <v>6</v>
      </c>
      <c r="G30" s="14">
        <f t="shared" si="1"/>
        <v>1.4851485148514851</v>
      </c>
      <c r="H30" s="10">
        <v>3</v>
      </c>
      <c r="I30" s="14">
        <f t="shared" si="2"/>
        <v>1.006711409395973</v>
      </c>
      <c r="J30" s="5" t="s">
        <v>23</v>
      </c>
    </row>
    <row r="31" spans="1:10">
      <c r="A31" s="2" t="s">
        <v>60</v>
      </c>
      <c r="B31" s="11"/>
      <c r="C31" s="11" t="s">
        <v>38</v>
      </c>
      <c r="D31" s="10">
        <v>10</v>
      </c>
      <c r="E31" s="14">
        <f t="shared" si="0"/>
        <v>1.9455252918287937</v>
      </c>
      <c r="F31" s="10">
        <v>7</v>
      </c>
      <c r="G31" s="14">
        <f t="shared" si="1"/>
        <v>1.7326732673267329</v>
      </c>
      <c r="H31" s="10">
        <v>2</v>
      </c>
      <c r="I31" s="14">
        <f t="shared" si="2"/>
        <v>0.67114093959731547</v>
      </c>
      <c r="J31" s="5" t="s">
        <v>28</v>
      </c>
    </row>
    <row r="32" spans="1:10">
      <c r="A32" s="2" t="s">
        <v>61</v>
      </c>
      <c r="B32" s="11"/>
      <c r="C32" s="11" t="s">
        <v>38</v>
      </c>
      <c r="D32" s="10">
        <v>18</v>
      </c>
      <c r="E32" s="14">
        <f t="shared" si="0"/>
        <v>3.5019455252918288</v>
      </c>
      <c r="F32" s="10">
        <v>2</v>
      </c>
      <c r="G32" s="14">
        <f t="shared" si="1"/>
        <v>0.49504950495049505</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1.3422818791946309</v>
      </c>
      <c r="J33" s="5" t="s">
        <v>31</v>
      </c>
    </row>
    <row r="34" spans="1:10">
      <c r="A34" s="2" t="s">
        <v>63</v>
      </c>
      <c r="B34" s="11"/>
      <c r="C34" s="11" t="s">
        <v>38</v>
      </c>
      <c r="D34" s="10">
        <v>12</v>
      </c>
      <c r="E34" s="14">
        <f t="shared" si="0"/>
        <v>2.3346303501945527</v>
      </c>
      <c r="F34" s="10">
        <v>9</v>
      </c>
      <c r="G34" s="14">
        <f t="shared" si="1"/>
        <v>2.2277227722772275</v>
      </c>
      <c r="H34" s="10">
        <v>2</v>
      </c>
      <c r="I34" s="14">
        <f t="shared" si="2"/>
        <v>0.67114093959731547</v>
      </c>
      <c r="J34" s="5" t="s">
        <v>29</v>
      </c>
    </row>
    <row r="35" spans="1:10">
      <c r="A35" s="2" t="s">
        <v>64</v>
      </c>
      <c r="B35" s="11"/>
      <c r="C35" s="11" t="s">
        <v>38</v>
      </c>
      <c r="D35" s="10">
        <v>4</v>
      </c>
      <c r="E35" s="14">
        <f t="shared" si="0"/>
        <v>0.77821011673151752</v>
      </c>
      <c r="F35" s="10">
        <v>3</v>
      </c>
      <c r="G35" s="14">
        <f t="shared" si="1"/>
        <v>0.74257425742574257</v>
      </c>
      <c r="H35" s="10">
        <v>3</v>
      </c>
      <c r="I35" s="14">
        <f t="shared" si="2"/>
        <v>1.006711409395973</v>
      </c>
      <c r="J35" s="5" t="s">
        <v>32</v>
      </c>
    </row>
    <row r="36" spans="1:10">
      <c r="A36" s="2" t="s">
        <v>5</v>
      </c>
      <c r="B36" s="11"/>
      <c r="C36" s="11" t="s">
        <v>38</v>
      </c>
      <c r="D36" s="10">
        <v>35</v>
      </c>
      <c r="E36" s="14">
        <f t="shared" si="0"/>
        <v>6.809338521400778</v>
      </c>
      <c r="F36" s="10">
        <v>20</v>
      </c>
      <c r="G36" s="14">
        <f t="shared" si="1"/>
        <v>4.9504950495049505</v>
      </c>
      <c r="H36" s="10">
        <v>16</v>
      </c>
      <c r="I36" s="14">
        <f t="shared" si="2"/>
        <v>5.3691275167785237</v>
      </c>
      <c r="J36" s="5" t="s">
        <v>24</v>
      </c>
    </row>
    <row r="37" spans="1:10" ht="15.75" thickBot="1">
      <c r="A37" s="3" t="s">
        <v>6</v>
      </c>
      <c r="B37" s="12"/>
      <c r="C37" s="12"/>
      <c r="D37" s="15">
        <v>9</v>
      </c>
      <c r="E37" s="14">
        <f t="shared" si="0"/>
        <v>1.7509727626459144</v>
      </c>
      <c r="F37" s="15">
        <v>9</v>
      </c>
      <c r="G37" s="14">
        <f t="shared" si="1"/>
        <v>2.2277227722772275</v>
      </c>
      <c r="H37" s="15">
        <v>9</v>
      </c>
      <c r="I37" s="14">
        <f t="shared" si="2"/>
        <v>3.0201342281879198</v>
      </c>
      <c r="J37" s="6" t="s">
        <v>25</v>
      </c>
    </row>
    <row r="38" spans="1:10" ht="15.75" thickBot="1">
      <c r="A38" s="4" t="s">
        <v>7</v>
      </c>
      <c r="B38" s="16"/>
      <c r="C38" s="4"/>
      <c r="D38" s="16">
        <f t="shared" ref="D38:I38" si="3">SUM(D4:D37)</f>
        <v>514</v>
      </c>
      <c r="E38" s="17">
        <f t="shared" si="3"/>
        <v>99.999999999999957</v>
      </c>
      <c r="F38" s="16">
        <f t="shared" si="3"/>
        <v>404</v>
      </c>
      <c r="G38" s="17">
        <f t="shared" si="3"/>
        <v>99.999999999999972</v>
      </c>
      <c r="H38" s="16">
        <f t="shared" si="3"/>
        <v>298</v>
      </c>
      <c r="I38" s="17">
        <f t="shared" si="3"/>
        <v>100.00000000000004</v>
      </c>
    </row>
    <row r="39" spans="1:10">
      <c r="A39" s="35" t="s">
        <v>73</v>
      </c>
      <c r="B39" s="35"/>
      <c r="C39" s="35"/>
      <c r="D39" s="35"/>
      <c r="E39" s="35"/>
      <c r="F39" s="35"/>
      <c r="G39" s="35"/>
      <c r="H39" s="35"/>
      <c r="I39" s="35"/>
    </row>
    <row r="40" spans="1:10" ht="15.75" thickBot="1">
      <c r="A40" s="36" t="s">
        <v>9</v>
      </c>
      <c r="B40" s="36"/>
      <c r="C40" s="36"/>
      <c r="D40" s="36"/>
      <c r="E40" s="36"/>
      <c r="F40" s="36"/>
      <c r="G40" s="36"/>
      <c r="H40" s="36"/>
      <c r="I40" s="36"/>
    </row>
    <row r="41" spans="1:10" ht="29.25" customHeight="1" thickBot="1">
      <c r="A41" s="37" t="s">
        <v>90</v>
      </c>
      <c r="B41" s="38"/>
      <c r="C41" s="38"/>
      <c r="D41" s="38"/>
      <c r="E41" s="38"/>
      <c r="F41" s="38"/>
      <c r="G41" s="38"/>
      <c r="H41" s="38"/>
      <c r="I41" s="38"/>
      <c r="J41" s="39"/>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317</v>
      </c>
      <c r="C44" s="18">
        <f>SUM(B42:B44)</f>
        <v>514</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4"/>
  <sheetViews>
    <sheetView topLeftCell="A21" zoomScale="110" zoomScaleNormal="110" workbookViewId="0">
      <selection activeCell="E43" sqref="E43"/>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0" t="s">
        <v>65</v>
      </c>
      <c r="B1" s="40"/>
      <c r="C1" s="40"/>
      <c r="D1" s="40"/>
      <c r="E1" s="40"/>
      <c r="F1" s="40"/>
      <c r="G1" s="40"/>
      <c r="H1" s="40"/>
      <c r="I1" s="40"/>
      <c r="J1" s="40"/>
    </row>
    <row r="2" spans="1:10" ht="25.5" customHeight="1" thickBot="1">
      <c r="A2" s="41" t="s">
        <v>0</v>
      </c>
      <c r="B2" s="43" t="s">
        <v>35</v>
      </c>
      <c r="C2" s="43"/>
      <c r="D2" s="43" t="s">
        <v>8</v>
      </c>
      <c r="E2" s="43"/>
      <c r="F2" s="43" t="s">
        <v>1</v>
      </c>
      <c r="G2" s="43"/>
      <c r="H2" s="44" t="s">
        <v>27</v>
      </c>
      <c r="I2" s="45"/>
      <c r="J2" s="8" t="s">
        <v>0</v>
      </c>
    </row>
    <row r="3" spans="1:10" ht="15.75" thickBot="1">
      <c r="A3" s="42"/>
      <c r="B3" s="28" t="s">
        <v>36</v>
      </c>
      <c r="C3" s="28" t="s">
        <v>37</v>
      </c>
      <c r="D3" s="28" t="s">
        <v>2</v>
      </c>
      <c r="E3" s="28" t="s">
        <v>3</v>
      </c>
      <c r="F3" s="28" t="s">
        <v>2</v>
      </c>
      <c r="G3" s="28" t="s">
        <v>3</v>
      </c>
      <c r="H3" s="28" t="s">
        <v>2</v>
      </c>
      <c r="I3" s="28" t="s">
        <v>3</v>
      </c>
      <c r="J3" s="9" t="s">
        <v>26</v>
      </c>
    </row>
    <row r="4" spans="1:10">
      <c r="A4" s="1" t="s">
        <v>4</v>
      </c>
      <c r="B4" s="22"/>
      <c r="C4" s="22"/>
      <c r="D4" s="13">
        <v>1</v>
      </c>
      <c r="E4" s="14">
        <f t="shared" ref="E4:E37" si="0">(D4/D$38)*100</f>
        <v>0.1941747572815534</v>
      </c>
      <c r="F4" s="13">
        <v>1</v>
      </c>
      <c r="G4" s="14">
        <f t="shared" ref="G4:G37" si="1">(F4/F$38)*100</f>
        <v>0.24752475247524752</v>
      </c>
      <c r="H4" s="13">
        <v>1</v>
      </c>
      <c r="I4" s="14">
        <f t="shared" ref="I4:I37" si="2">(H4/H$38)*100</f>
        <v>0.33670033670033667</v>
      </c>
      <c r="J4" s="7" t="s">
        <v>10</v>
      </c>
    </row>
    <row r="5" spans="1:10">
      <c r="A5" s="2" t="s">
        <v>41</v>
      </c>
      <c r="B5" s="11" t="s">
        <v>38</v>
      </c>
      <c r="C5" s="11"/>
      <c r="D5" s="10">
        <v>11</v>
      </c>
      <c r="E5" s="14">
        <f t="shared" si="0"/>
        <v>2.1359223300970873</v>
      </c>
      <c r="F5" s="10">
        <v>11</v>
      </c>
      <c r="G5" s="14">
        <f t="shared" si="1"/>
        <v>2.722772277227723</v>
      </c>
      <c r="H5" s="10">
        <v>10</v>
      </c>
      <c r="I5" s="14">
        <f t="shared" si="2"/>
        <v>3.3670033670033668</v>
      </c>
      <c r="J5" s="5" t="s">
        <v>11</v>
      </c>
    </row>
    <row r="6" spans="1:10">
      <c r="A6" s="2" t="s">
        <v>53</v>
      </c>
      <c r="B6" s="11"/>
      <c r="C6" s="11" t="s">
        <v>38</v>
      </c>
      <c r="D6" s="10">
        <v>41</v>
      </c>
      <c r="E6" s="14">
        <f t="shared" si="0"/>
        <v>7.9611650485436893</v>
      </c>
      <c r="F6" s="10">
        <v>21</v>
      </c>
      <c r="G6" s="14">
        <f t="shared" si="1"/>
        <v>5.1980198019801982</v>
      </c>
      <c r="H6" s="10">
        <v>14</v>
      </c>
      <c r="I6" s="14">
        <f t="shared" si="2"/>
        <v>4.7138047138047137</v>
      </c>
      <c r="J6" s="5" t="s">
        <v>12</v>
      </c>
    </row>
    <row r="7" spans="1:10">
      <c r="A7" s="2" t="s">
        <v>54</v>
      </c>
      <c r="B7" s="11" t="s">
        <v>38</v>
      </c>
      <c r="C7" s="11"/>
      <c r="D7" s="10">
        <v>19</v>
      </c>
      <c r="E7" s="14">
        <f t="shared" si="0"/>
        <v>3.6893203883495143</v>
      </c>
      <c r="F7" s="10">
        <v>19</v>
      </c>
      <c r="G7" s="14">
        <f t="shared" si="1"/>
        <v>4.7029702970297027</v>
      </c>
      <c r="H7" s="10">
        <v>18</v>
      </c>
      <c r="I7" s="14">
        <f t="shared" si="2"/>
        <v>6.0606060606060606</v>
      </c>
      <c r="J7" s="5" t="s">
        <v>13</v>
      </c>
    </row>
    <row r="8" spans="1:10">
      <c r="A8" s="2" t="s">
        <v>42</v>
      </c>
      <c r="B8" s="11" t="s">
        <v>38</v>
      </c>
      <c r="C8" s="11"/>
      <c r="D8" s="10">
        <v>52</v>
      </c>
      <c r="E8" s="14">
        <f t="shared" si="0"/>
        <v>10.097087378640776</v>
      </c>
      <c r="F8" s="10">
        <v>51</v>
      </c>
      <c r="G8" s="14">
        <f t="shared" si="1"/>
        <v>12.623762376237623</v>
      </c>
      <c r="H8" s="10">
        <v>43</v>
      </c>
      <c r="I8" s="14">
        <f t="shared" si="2"/>
        <v>14.478114478114479</v>
      </c>
      <c r="J8" s="5" t="s">
        <v>14</v>
      </c>
    </row>
    <row r="9" spans="1:10">
      <c r="A9" s="2" t="s">
        <v>43</v>
      </c>
      <c r="B9" s="11" t="s">
        <v>38</v>
      </c>
      <c r="C9" s="11"/>
      <c r="D9" s="10">
        <v>34</v>
      </c>
      <c r="E9" s="14">
        <f t="shared" si="0"/>
        <v>6.6019417475728162</v>
      </c>
      <c r="F9" s="10">
        <v>31</v>
      </c>
      <c r="G9" s="14">
        <f t="shared" si="1"/>
        <v>7.673267326732673</v>
      </c>
      <c r="H9" s="10">
        <v>28</v>
      </c>
      <c r="I9" s="14">
        <f t="shared" si="2"/>
        <v>9.4276094276094273</v>
      </c>
      <c r="J9" s="5" t="s">
        <v>15</v>
      </c>
    </row>
    <row r="10" spans="1:10">
      <c r="A10" s="2" t="s">
        <v>44</v>
      </c>
      <c r="B10" s="11" t="s">
        <v>38</v>
      </c>
      <c r="C10" s="11"/>
      <c r="D10" s="10">
        <v>10</v>
      </c>
      <c r="E10" s="14">
        <f t="shared" si="0"/>
        <v>1.9417475728155338</v>
      </c>
      <c r="F10" s="10">
        <v>10</v>
      </c>
      <c r="G10" s="14">
        <f t="shared" si="1"/>
        <v>2.4752475247524752</v>
      </c>
      <c r="H10" s="10">
        <v>7</v>
      </c>
      <c r="I10" s="14">
        <f t="shared" si="2"/>
        <v>2.3569023569023568</v>
      </c>
      <c r="J10" s="5" t="s">
        <v>33</v>
      </c>
    </row>
    <row r="11" spans="1:10">
      <c r="A11" s="2" t="s">
        <v>40</v>
      </c>
      <c r="B11" s="11" t="s">
        <v>38</v>
      </c>
      <c r="C11" s="11"/>
      <c r="D11" s="10">
        <v>33</v>
      </c>
      <c r="E11" s="14">
        <f t="shared" si="0"/>
        <v>6.407766990291262</v>
      </c>
      <c r="F11" s="10">
        <v>31</v>
      </c>
      <c r="G11" s="14">
        <f t="shared" si="1"/>
        <v>7.673267326732673</v>
      </c>
      <c r="H11" s="10">
        <v>29</v>
      </c>
      <c r="I11" s="14">
        <f t="shared" si="2"/>
        <v>9.7643097643097647</v>
      </c>
      <c r="J11" s="5" t="s">
        <v>16</v>
      </c>
    </row>
    <row r="12" spans="1:10">
      <c r="A12" s="2" t="s">
        <v>55</v>
      </c>
      <c r="B12" s="11" t="s">
        <v>38</v>
      </c>
      <c r="C12" s="11"/>
      <c r="D12" s="10">
        <v>43</v>
      </c>
      <c r="E12" s="14">
        <f t="shared" si="0"/>
        <v>8.349514563106796</v>
      </c>
      <c r="F12" s="10">
        <v>39</v>
      </c>
      <c r="G12" s="14">
        <f t="shared" si="1"/>
        <v>9.653465346534654</v>
      </c>
      <c r="H12" s="10">
        <v>36</v>
      </c>
      <c r="I12" s="14">
        <f t="shared" si="2"/>
        <v>12.121212121212121</v>
      </c>
      <c r="J12" s="5" t="s">
        <v>17</v>
      </c>
    </row>
    <row r="13" spans="1:10">
      <c r="A13" s="2" t="s">
        <v>45</v>
      </c>
      <c r="B13" s="11"/>
      <c r="C13" s="11" t="s">
        <v>38</v>
      </c>
      <c r="D13" s="10">
        <v>23</v>
      </c>
      <c r="E13" s="14">
        <f t="shared" si="0"/>
        <v>4.4660194174757279</v>
      </c>
      <c r="F13" s="10">
        <v>19</v>
      </c>
      <c r="G13" s="14">
        <f t="shared" si="1"/>
        <v>4.7029702970297027</v>
      </c>
      <c r="H13" s="10">
        <v>8</v>
      </c>
      <c r="I13" s="14">
        <f t="shared" si="2"/>
        <v>2.6936026936026933</v>
      </c>
      <c r="J13" s="5" t="s">
        <v>34</v>
      </c>
    </row>
    <row r="14" spans="1:10">
      <c r="A14" s="2" t="s">
        <v>46</v>
      </c>
      <c r="B14" s="11"/>
      <c r="C14" s="11" t="s">
        <v>38</v>
      </c>
      <c r="D14" s="10">
        <v>15</v>
      </c>
      <c r="E14" s="14">
        <f t="shared" si="0"/>
        <v>2.912621359223301</v>
      </c>
      <c r="F14" s="10">
        <v>12</v>
      </c>
      <c r="G14" s="14">
        <f t="shared" si="1"/>
        <v>2.9702970297029703</v>
      </c>
      <c r="H14" s="10">
        <v>7</v>
      </c>
      <c r="I14" s="14">
        <f t="shared" si="2"/>
        <v>2.3569023569023568</v>
      </c>
      <c r="J14" s="5" t="s">
        <v>18</v>
      </c>
    </row>
    <row r="15" spans="1:10">
      <c r="A15" s="2" t="s">
        <v>56</v>
      </c>
      <c r="B15" s="11"/>
      <c r="C15" s="11" t="s">
        <v>38</v>
      </c>
      <c r="D15" s="10">
        <v>8</v>
      </c>
      <c r="E15" s="14">
        <f t="shared" si="0"/>
        <v>1.5533980582524272</v>
      </c>
      <c r="F15" s="10">
        <v>7</v>
      </c>
      <c r="G15" s="14">
        <f t="shared" si="1"/>
        <v>1.7326732673267329</v>
      </c>
      <c r="H15" s="10">
        <v>7</v>
      </c>
      <c r="I15" s="14">
        <f t="shared" si="2"/>
        <v>2.3569023569023568</v>
      </c>
      <c r="J15" s="5" t="s">
        <v>19</v>
      </c>
    </row>
    <row r="16" spans="1:10">
      <c r="A16" s="2" t="s">
        <v>57</v>
      </c>
      <c r="B16" s="11" t="s">
        <v>38</v>
      </c>
      <c r="C16" s="11"/>
      <c r="D16" s="10">
        <v>11</v>
      </c>
      <c r="E16" s="14">
        <f t="shared" si="0"/>
        <v>2.1359223300970873</v>
      </c>
      <c r="F16" s="10">
        <v>11</v>
      </c>
      <c r="G16" s="14">
        <f t="shared" si="1"/>
        <v>2.722772277227723</v>
      </c>
      <c r="H16" s="10">
        <v>7</v>
      </c>
      <c r="I16" s="14">
        <f t="shared" si="2"/>
        <v>2.3569023569023568</v>
      </c>
      <c r="J16" s="5" t="s">
        <v>39</v>
      </c>
    </row>
    <row r="17" spans="1:10">
      <c r="A17" s="2" t="s">
        <v>58</v>
      </c>
      <c r="B17" s="11" t="s">
        <v>38</v>
      </c>
      <c r="C17" s="11"/>
      <c r="D17" s="10">
        <v>6</v>
      </c>
      <c r="E17" s="14">
        <f t="shared" si="0"/>
        <v>1.1650485436893203</v>
      </c>
      <c r="F17" s="10">
        <v>5</v>
      </c>
      <c r="G17" s="14">
        <f t="shared" si="1"/>
        <v>1.2376237623762376</v>
      </c>
      <c r="H17" s="10">
        <v>2</v>
      </c>
      <c r="I17" s="14">
        <f t="shared" si="2"/>
        <v>0.67340067340067333</v>
      </c>
      <c r="J17" s="5" t="s">
        <v>20</v>
      </c>
    </row>
    <row r="18" spans="1:10">
      <c r="A18" s="2" t="s">
        <v>47</v>
      </c>
      <c r="B18" s="11"/>
      <c r="C18" s="11" t="s">
        <v>38</v>
      </c>
      <c r="D18" s="10">
        <v>6</v>
      </c>
      <c r="E18" s="14">
        <f t="shared" si="0"/>
        <v>1.1650485436893203</v>
      </c>
      <c r="F18" s="10">
        <v>5</v>
      </c>
      <c r="G18" s="14">
        <f t="shared" si="1"/>
        <v>1.2376237623762376</v>
      </c>
      <c r="H18" s="10">
        <v>3</v>
      </c>
      <c r="I18" s="14">
        <f t="shared" si="2"/>
        <v>1.0101010101010102</v>
      </c>
      <c r="J18" s="5" t="s">
        <v>21</v>
      </c>
    </row>
    <row r="19" spans="1:10">
      <c r="A19" s="2" t="s">
        <v>67</v>
      </c>
      <c r="B19" s="11" t="s">
        <v>38</v>
      </c>
      <c r="C19" s="11"/>
      <c r="D19" s="10">
        <v>6</v>
      </c>
      <c r="E19" s="14">
        <f t="shared" si="0"/>
        <v>1.1650485436893203</v>
      </c>
      <c r="F19" s="10">
        <v>5</v>
      </c>
      <c r="G19" s="14">
        <f t="shared" si="1"/>
        <v>1.2376237623762376</v>
      </c>
      <c r="H19" s="10">
        <v>4</v>
      </c>
      <c r="I19" s="14">
        <f t="shared" si="2"/>
        <v>1.3468013468013467</v>
      </c>
      <c r="J19" s="5" t="s">
        <v>68</v>
      </c>
    </row>
    <row r="20" spans="1:10">
      <c r="A20" s="2" t="s">
        <v>69</v>
      </c>
      <c r="B20" s="11" t="s">
        <v>38</v>
      </c>
      <c r="C20" s="11"/>
      <c r="D20" s="10">
        <v>6</v>
      </c>
      <c r="E20" s="14">
        <f t="shared" si="0"/>
        <v>1.1650485436893203</v>
      </c>
      <c r="F20" s="10">
        <v>5</v>
      </c>
      <c r="G20" s="14">
        <f t="shared" si="1"/>
        <v>1.2376237623762376</v>
      </c>
      <c r="H20" s="10">
        <v>3</v>
      </c>
      <c r="I20" s="14">
        <f t="shared" si="2"/>
        <v>1.0101010101010102</v>
      </c>
      <c r="J20" s="5" t="s">
        <v>70</v>
      </c>
    </row>
    <row r="21" spans="1:10">
      <c r="A21" s="2" t="s">
        <v>71</v>
      </c>
      <c r="B21" s="11" t="s">
        <v>38</v>
      </c>
      <c r="C21" s="11"/>
      <c r="D21" s="10">
        <v>7</v>
      </c>
      <c r="E21" s="14">
        <f t="shared" si="0"/>
        <v>1.3592233009708738</v>
      </c>
      <c r="F21" s="10">
        <v>4</v>
      </c>
      <c r="G21" s="14">
        <f t="shared" si="1"/>
        <v>0.99009900990099009</v>
      </c>
      <c r="H21" s="10">
        <v>2</v>
      </c>
      <c r="I21" s="14">
        <f t="shared" si="2"/>
        <v>0.67340067340067333</v>
      </c>
      <c r="J21" s="5" t="s">
        <v>72</v>
      </c>
    </row>
    <row r="22" spans="1:10">
      <c r="A22" s="2" t="s">
        <v>76</v>
      </c>
      <c r="B22" s="11" t="s">
        <v>38</v>
      </c>
      <c r="C22" s="11"/>
      <c r="D22" s="10">
        <v>11</v>
      </c>
      <c r="E22" s="14">
        <f t="shared" si="0"/>
        <v>2.1359223300970873</v>
      </c>
      <c r="F22" s="10">
        <v>9</v>
      </c>
      <c r="G22" s="14">
        <f t="shared" si="1"/>
        <v>2.2277227722772275</v>
      </c>
      <c r="H22" s="10">
        <v>8</v>
      </c>
      <c r="I22" s="14">
        <f t="shared" si="2"/>
        <v>2.6936026936026933</v>
      </c>
      <c r="J22" s="5" t="s">
        <v>66</v>
      </c>
    </row>
    <row r="23" spans="1:10">
      <c r="A23" s="2" t="s">
        <v>77</v>
      </c>
      <c r="B23" s="11" t="s">
        <v>38</v>
      </c>
      <c r="C23" s="11"/>
      <c r="D23" s="10">
        <v>12</v>
      </c>
      <c r="E23" s="14">
        <f t="shared" si="0"/>
        <v>2.3300970873786406</v>
      </c>
      <c r="F23" s="10">
        <v>8</v>
      </c>
      <c r="G23" s="14">
        <f t="shared" si="1"/>
        <v>1.9801980198019802</v>
      </c>
      <c r="H23" s="10">
        <v>3</v>
      </c>
      <c r="I23" s="14">
        <f t="shared" si="2"/>
        <v>1.0101010101010102</v>
      </c>
      <c r="J23" s="5" t="s">
        <v>83</v>
      </c>
    </row>
    <row r="24" spans="1:10">
      <c r="A24" s="2" t="s">
        <v>78</v>
      </c>
      <c r="B24" s="11" t="s">
        <v>38</v>
      </c>
      <c r="C24" s="11"/>
      <c r="D24" s="10">
        <v>10</v>
      </c>
      <c r="E24" s="14">
        <f t="shared" si="0"/>
        <v>1.9417475728155338</v>
      </c>
      <c r="F24" s="10">
        <v>8</v>
      </c>
      <c r="G24" s="14">
        <f t="shared" si="1"/>
        <v>1.9801980198019802</v>
      </c>
      <c r="H24" s="10">
        <v>4</v>
      </c>
      <c r="I24" s="14">
        <f t="shared" si="2"/>
        <v>1.3468013468013467</v>
      </c>
      <c r="J24" s="5" t="s">
        <v>84</v>
      </c>
    </row>
    <row r="25" spans="1:10">
      <c r="A25" s="2" t="s">
        <v>79</v>
      </c>
      <c r="B25" s="11" t="s">
        <v>38</v>
      </c>
      <c r="C25" s="11"/>
      <c r="D25" s="10">
        <v>10</v>
      </c>
      <c r="E25" s="14">
        <f t="shared" si="0"/>
        <v>1.9417475728155338</v>
      </c>
      <c r="F25" s="10">
        <v>6</v>
      </c>
      <c r="G25" s="14">
        <f t="shared" si="1"/>
        <v>1.4851485148514851</v>
      </c>
      <c r="H25" s="10">
        <v>5</v>
      </c>
      <c r="I25" s="14">
        <f t="shared" si="2"/>
        <v>1.6835016835016834</v>
      </c>
      <c r="J25" s="5" t="s">
        <v>85</v>
      </c>
    </row>
    <row r="26" spans="1:10">
      <c r="A26" s="2" t="s">
        <v>80</v>
      </c>
      <c r="B26" s="11" t="s">
        <v>38</v>
      </c>
      <c r="C26" s="11"/>
      <c r="D26" s="10">
        <v>14</v>
      </c>
      <c r="E26" s="14">
        <f t="shared" si="0"/>
        <v>2.7184466019417477</v>
      </c>
      <c r="F26" s="10">
        <v>11</v>
      </c>
      <c r="G26" s="14">
        <f t="shared" si="1"/>
        <v>2.722772277227723</v>
      </c>
      <c r="H26" s="10">
        <v>4</v>
      </c>
      <c r="I26" s="14">
        <f t="shared" si="2"/>
        <v>1.3468013468013467</v>
      </c>
      <c r="J26" s="5" t="s">
        <v>86</v>
      </c>
    </row>
    <row r="27" spans="1:10">
      <c r="A27" s="2" t="s">
        <v>81</v>
      </c>
      <c r="B27" s="11" t="s">
        <v>38</v>
      </c>
      <c r="C27" s="11"/>
      <c r="D27" s="10">
        <v>8</v>
      </c>
      <c r="E27" s="14">
        <f t="shared" si="0"/>
        <v>1.5533980582524272</v>
      </c>
      <c r="F27" s="10">
        <v>4</v>
      </c>
      <c r="G27" s="14">
        <f t="shared" si="1"/>
        <v>0.99009900990099009</v>
      </c>
      <c r="H27" s="10">
        <v>2</v>
      </c>
      <c r="I27" s="14">
        <f t="shared" si="2"/>
        <v>0.67340067340067333</v>
      </c>
      <c r="J27" s="5" t="s">
        <v>87</v>
      </c>
    </row>
    <row r="28" spans="1:10">
      <c r="A28" s="2" t="s">
        <v>82</v>
      </c>
      <c r="B28" s="11" t="s">
        <v>38</v>
      </c>
      <c r="C28" s="11"/>
      <c r="D28" s="10">
        <v>11</v>
      </c>
      <c r="E28" s="14">
        <f t="shared" si="0"/>
        <v>2.1359223300970873</v>
      </c>
      <c r="F28" s="10">
        <v>7</v>
      </c>
      <c r="G28" s="14">
        <f t="shared" si="1"/>
        <v>1.7326732673267329</v>
      </c>
      <c r="H28" s="10">
        <v>2</v>
      </c>
      <c r="I28" s="14">
        <f t="shared" si="2"/>
        <v>0.67340067340067333</v>
      </c>
      <c r="J28" s="5" t="s">
        <v>88</v>
      </c>
    </row>
    <row r="29" spans="1:10">
      <c r="A29" s="2" t="s">
        <v>48</v>
      </c>
      <c r="B29" s="11" t="s">
        <v>38</v>
      </c>
      <c r="C29" s="11"/>
      <c r="D29" s="10">
        <v>4</v>
      </c>
      <c r="E29" s="14">
        <f t="shared" si="0"/>
        <v>0.77669902912621358</v>
      </c>
      <c r="F29" s="10">
        <v>4</v>
      </c>
      <c r="G29" s="14">
        <f t="shared" si="1"/>
        <v>0.99009900990099009</v>
      </c>
      <c r="H29" s="10">
        <v>2</v>
      </c>
      <c r="I29" s="14">
        <f t="shared" si="2"/>
        <v>0.67340067340067333</v>
      </c>
      <c r="J29" s="5" t="s">
        <v>22</v>
      </c>
    </row>
    <row r="30" spans="1:10">
      <c r="A30" s="2" t="s">
        <v>59</v>
      </c>
      <c r="B30" s="11"/>
      <c r="C30" s="11" t="s">
        <v>38</v>
      </c>
      <c r="D30" s="10">
        <v>10</v>
      </c>
      <c r="E30" s="14">
        <f t="shared" si="0"/>
        <v>1.9417475728155338</v>
      </c>
      <c r="F30" s="10">
        <v>6</v>
      </c>
      <c r="G30" s="14">
        <f t="shared" si="1"/>
        <v>1.4851485148514851</v>
      </c>
      <c r="H30" s="10">
        <v>3</v>
      </c>
      <c r="I30" s="14">
        <f t="shared" si="2"/>
        <v>1.0101010101010102</v>
      </c>
      <c r="J30" s="5" t="s">
        <v>23</v>
      </c>
    </row>
    <row r="31" spans="1:10">
      <c r="A31" s="2" t="s">
        <v>60</v>
      </c>
      <c r="B31" s="11"/>
      <c r="C31" s="11" t="s">
        <v>38</v>
      </c>
      <c r="D31" s="10">
        <v>10</v>
      </c>
      <c r="E31" s="14">
        <f t="shared" si="0"/>
        <v>1.9417475728155338</v>
      </c>
      <c r="F31" s="10">
        <v>7</v>
      </c>
      <c r="G31" s="14">
        <f t="shared" si="1"/>
        <v>1.7326732673267329</v>
      </c>
      <c r="H31" s="10">
        <v>2</v>
      </c>
      <c r="I31" s="14">
        <f t="shared" si="2"/>
        <v>0.67340067340067333</v>
      </c>
      <c r="J31" s="5" t="s">
        <v>28</v>
      </c>
    </row>
    <row r="32" spans="1:10">
      <c r="A32" s="2" t="s">
        <v>61</v>
      </c>
      <c r="B32" s="11"/>
      <c r="C32" s="11" t="s">
        <v>38</v>
      </c>
      <c r="D32" s="10">
        <v>20</v>
      </c>
      <c r="E32" s="14">
        <f t="shared" si="0"/>
        <v>3.8834951456310676</v>
      </c>
      <c r="F32" s="10">
        <v>3</v>
      </c>
      <c r="G32" s="14">
        <f t="shared" si="1"/>
        <v>0.74257425742574257</v>
      </c>
      <c r="H32" s="10">
        <v>0</v>
      </c>
      <c r="I32" s="14">
        <f t="shared" si="2"/>
        <v>0</v>
      </c>
      <c r="J32" s="5" t="s">
        <v>30</v>
      </c>
    </row>
    <row r="33" spans="1:10">
      <c r="A33" s="2" t="s">
        <v>62</v>
      </c>
      <c r="B33" s="11"/>
      <c r="C33" s="11" t="s">
        <v>38</v>
      </c>
      <c r="D33" s="10">
        <v>5</v>
      </c>
      <c r="E33" s="14">
        <f t="shared" si="0"/>
        <v>0.97087378640776689</v>
      </c>
      <c r="F33" s="10">
        <v>5</v>
      </c>
      <c r="G33" s="14">
        <f t="shared" si="1"/>
        <v>1.2376237623762376</v>
      </c>
      <c r="H33" s="10">
        <v>4</v>
      </c>
      <c r="I33" s="14">
        <f t="shared" si="2"/>
        <v>1.3468013468013467</v>
      </c>
      <c r="J33" s="5" t="s">
        <v>31</v>
      </c>
    </row>
    <row r="34" spans="1:10">
      <c r="A34" s="2" t="s">
        <v>63</v>
      </c>
      <c r="B34" s="11"/>
      <c r="C34" s="11" t="s">
        <v>38</v>
      </c>
      <c r="D34" s="10">
        <v>11</v>
      </c>
      <c r="E34" s="14">
        <f t="shared" si="0"/>
        <v>2.1359223300970873</v>
      </c>
      <c r="F34" s="10">
        <v>8</v>
      </c>
      <c r="G34" s="14">
        <f t="shared" si="1"/>
        <v>1.9801980198019802</v>
      </c>
      <c r="H34" s="10">
        <v>2</v>
      </c>
      <c r="I34" s="14">
        <f t="shared" si="2"/>
        <v>0.67340067340067333</v>
      </c>
      <c r="J34" s="5" t="s">
        <v>29</v>
      </c>
    </row>
    <row r="35" spans="1:10">
      <c r="A35" s="2" t="s">
        <v>64</v>
      </c>
      <c r="B35" s="11"/>
      <c r="C35" s="11" t="s">
        <v>38</v>
      </c>
      <c r="D35" s="10">
        <v>4</v>
      </c>
      <c r="E35" s="14">
        <f t="shared" si="0"/>
        <v>0.77669902912621358</v>
      </c>
      <c r="F35" s="10">
        <v>3</v>
      </c>
      <c r="G35" s="14">
        <f t="shared" si="1"/>
        <v>0.74257425742574257</v>
      </c>
      <c r="H35" s="10">
        <v>3</v>
      </c>
      <c r="I35" s="14">
        <f t="shared" si="2"/>
        <v>1.0101010101010102</v>
      </c>
      <c r="J35" s="5" t="s">
        <v>32</v>
      </c>
    </row>
    <row r="36" spans="1:10">
      <c r="A36" s="2" t="s">
        <v>5</v>
      </c>
      <c r="B36" s="11"/>
      <c r="C36" s="11" t="s">
        <v>38</v>
      </c>
      <c r="D36" s="10">
        <v>34</v>
      </c>
      <c r="E36" s="14">
        <f t="shared" si="0"/>
        <v>6.6019417475728162</v>
      </c>
      <c r="F36" s="10">
        <v>19</v>
      </c>
      <c r="G36" s="14">
        <f t="shared" si="1"/>
        <v>4.7029702970297027</v>
      </c>
      <c r="H36" s="10">
        <v>15</v>
      </c>
      <c r="I36" s="14">
        <f t="shared" si="2"/>
        <v>5.0505050505050502</v>
      </c>
      <c r="J36" s="5" t="s">
        <v>24</v>
      </c>
    </row>
    <row r="37" spans="1:10" ht="15.75" thickBot="1">
      <c r="A37" s="3" t="s">
        <v>6</v>
      </c>
      <c r="B37" s="12"/>
      <c r="C37" s="12"/>
      <c r="D37" s="15">
        <v>9</v>
      </c>
      <c r="E37" s="14">
        <f t="shared" si="0"/>
        <v>1.7475728155339807</v>
      </c>
      <c r="F37" s="15">
        <v>9</v>
      </c>
      <c r="G37" s="14">
        <f t="shared" si="1"/>
        <v>2.2277227722772275</v>
      </c>
      <c r="H37" s="15">
        <v>9</v>
      </c>
      <c r="I37" s="14">
        <f t="shared" si="2"/>
        <v>3.0303030303030303</v>
      </c>
      <c r="J37" s="6" t="s">
        <v>25</v>
      </c>
    </row>
    <row r="38" spans="1:10" ht="15.75" thickBot="1">
      <c r="A38" s="4" t="s">
        <v>7</v>
      </c>
      <c r="B38" s="16"/>
      <c r="C38" s="4"/>
      <c r="D38" s="16">
        <f t="shared" ref="D38:I38" si="3">SUM(D4:D37)</f>
        <v>515</v>
      </c>
      <c r="E38" s="17">
        <f t="shared" si="3"/>
        <v>100.00000000000001</v>
      </c>
      <c r="F38" s="16">
        <f t="shared" si="3"/>
        <v>404</v>
      </c>
      <c r="G38" s="17">
        <f t="shared" si="3"/>
        <v>99.999999999999943</v>
      </c>
      <c r="H38" s="16">
        <f t="shared" si="3"/>
        <v>297</v>
      </c>
      <c r="I38" s="17">
        <f t="shared" si="3"/>
        <v>100.00000000000003</v>
      </c>
    </row>
    <row r="39" spans="1:10">
      <c r="A39" s="35" t="s">
        <v>73</v>
      </c>
      <c r="B39" s="35"/>
      <c r="C39" s="35"/>
      <c r="D39" s="35"/>
      <c r="E39" s="35"/>
      <c r="F39" s="35"/>
      <c r="G39" s="35"/>
      <c r="H39" s="35"/>
      <c r="I39" s="35"/>
    </row>
    <row r="40" spans="1:10" ht="15.75" thickBot="1">
      <c r="A40" s="36" t="s">
        <v>9</v>
      </c>
      <c r="B40" s="36"/>
      <c r="C40" s="36"/>
      <c r="D40" s="36"/>
      <c r="E40" s="36"/>
      <c r="F40" s="36"/>
      <c r="G40" s="36"/>
      <c r="H40" s="36"/>
      <c r="I40" s="36"/>
    </row>
    <row r="41" spans="1:10" ht="29.25" customHeight="1" thickBot="1">
      <c r="A41" s="37" t="s">
        <v>91</v>
      </c>
      <c r="B41" s="38"/>
      <c r="C41" s="38"/>
      <c r="D41" s="38"/>
      <c r="E41" s="38"/>
      <c r="F41" s="38"/>
      <c r="G41" s="38"/>
      <c r="H41" s="38"/>
      <c r="I41" s="38"/>
      <c r="J41" s="39"/>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318</v>
      </c>
      <c r="C44" s="18">
        <f>SUM(B42:B44)</f>
        <v>515</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5"/>
  <sheetViews>
    <sheetView topLeftCell="A19" zoomScale="110" zoomScaleNormal="110" workbookViewId="0">
      <selection activeCell="A39" sqref="A39"/>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0" t="s">
        <v>65</v>
      </c>
      <c r="B1" s="40"/>
      <c r="C1" s="40"/>
      <c r="D1" s="40"/>
      <c r="E1" s="40"/>
      <c r="F1" s="40"/>
      <c r="G1" s="40"/>
      <c r="H1" s="40"/>
      <c r="I1" s="40"/>
      <c r="J1" s="40"/>
    </row>
    <row r="2" spans="1:10" ht="25.5" customHeight="1" thickBot="1">
      <c r="A2" s="41" t="s">
        <v>0</v>
      </c>
      <c r="B2" s="43" t="s">
        <v>35</v>
      </c>
      <c r="C2" s="43"/>
      <c r="D2" s="43" t="s">
        <v>8</v>
      </c>
      <c r="E2" s="43"/>
      <c r="F2" s="43" t="s">
        <v>1</v>
      </c>
      <c r="G2" s="43"/>
      <c r="H2" s="44" t="s">
        <v>27</v>
      </c>
      <c r="I2" s="45"/>
      <c r="J2" s="8" t="s">
        <v>0</v>
      </c>
    </row>
    <row r="3" spans="1:10" ht="15.75" thickBot="1">
      <c r="A3" s="42"/>
      <c r="B3" s="29" t="s">
        <v>36</v>
      </c>
      <c r="C3" s="29" t="s">
        <v>37</v>
      </c>
      <c r="D3" s="29" t="s">
        <v>2</v>
      </c>
      <c r="E3" s="29" t="s">
        <v>3</v>
      </c>
      <c r="F3" s="29" t="s">
        <v>2</v>
      </c>
      <c r="G3" s="29" t="s">
        <v>3</v>
      </c>
      <c r="H3" s="29" t="s">
        <v>2</v>
      </c>
      <c r="I3" s="29" t="s">
        <v>3</v>
      </c>
      <c r="J3" s="9" t="s">
        <v>26</v>
      </c>
    </row>
    <row r="4" spans="1:10">
      <c r="A4" s="1" t="s">
        <v>4</v>
      </c>
      <c r="B4" s="22"/>
      <c r="C4" s="22"/>
      <c r="D4" s="13">
        <v>1</v>
      </c>
      <c r="E4" s="14">
        <f t="shared" ref="E4:E38" si="0">(D4/D$39)*100</f>
        <v>0.19455252918287938</v>
      </c>
      <c r="F4" s="13">
        <v>1</v>
      </c>
      <c r="G4" s="14">
        <f t="shared" ref="G4:G38" si="1">(F4/F$39)*100</f>
        <v>0.24691358024691357</v>
      </c>
      <c r="H4" s="13">
        <v>1</v>
      </c>
      <c r="I4" s="14">
        <f t="shared" ref="I4:I38" si="2">(H4/H$39)*100</f>
        <v>0.33557046979865773</v>
      </c>
      <c r="J4" s="7" t="s">
        <v>10</v>
      </c>
    </row>
    <row r="5" spans="1:10">
      <c r="A5" s="2" t="s">
        <v>41</v>
      </c>
      <c r="B5" s="11" t="s">
        <v>38</v>
      </c>
      <c r="C5" s="11"/>
      <c r="D5" s="10">
        <v>11</v>
      </c>
      <c r="E5" s="14">
        <f t="shared" si="0"/>
        <v>2.1400778210116731</v>
      </c>
      <c r="F5" s="10">
        <v>11</v>
      </c>
      <c r="G5" s="14">
        <f t="shared" si="1"/>
        <v>2.7160493827160495</v>
      </c>
      <c r="H5" s="10">
        <v>10</v>
      </c>
      <c r="I5" s="14">
        <f t="shared" si="2"/>
        <v>3.3557046979865772</v>
      </c>
      <c r="J5" s="5" t="s">
        <v>11</v>
      </c>
    </row>
    <row r="6" spans="1:10">
      <c r="A6" s="2" t="s">
        <v>53</v>
      </c>
      <c r="B6" s="11"/>
      <c r="C6" s="11" t="s">
        <v>38</v>
      </c>
      <c r="D6" s="10">
        <v>42</v>
      </c>
      <c r="E6" s="14">
        <f t="shared" si="0"/>
        <v>8.1712062256809332</v>
      </c>
      <c r="F6" s="10">
        <v>22</v>
      </c>
      <c r="G6" s="14">
        <f t="shared" si="1"/>
        <v>5.4320987654320989</v>
      </c>
      <c r="H6" s="10">
        <v>14</v>
      </c>
      <c r="I6" s="14">
        <f t="shared" si="2"/>
        <v>4.6979865771812079</v>
      </c>
      <c r="J6" s="5" t="s">
        <v>12</v>
      </c>
    </row>
    <row r="7" spans="1:10">
      <c r="A7" s="2" t="s">
        <v>54</v>
      </c>
      <c r="B7" s="11" t="s">
        <v>38</v>
      </c>
      <c r="C7" s="11"/>
      <c r="D7" s="10">
        <v>19</v>
      </c>
      <c r="E7" s="14">
        <f t="shared" si="0"/>
        <v>3.6964980544747084</v>
      </c>
      <c r="F7" s="10">
        <v>19</v>
      </c>
      <c r="G7" s="14">
        <f t="shared" si="1"/>
        <v>4.6913580246913584</v>
      </c>
      <c r="H7" s="10">
        <v>18</v>
      </c>
      <c r="I7" s="14">
        <f t="shared" si="2"/>
        <v>6.0402684563758395</v>
      </c>
      <c r="J7" s="5" t="s">
        <v>13</v>
      </c>
    </row>
    <row r="8" spans="1:10">
      <c r="A8" s="2" t="s">
        <v>42</v>
      </c>
      <c r="B8" s="11" t="s">
        <v>38</v>
      </c>
      <c r="C8" s="11"/>
      <c r="D8" s="10">
        <v>50</v>
      </c>
      <c r="E8" s="14">
        <f t="shared" si="0"/>
        <v>9.7276264591439698</v>
      </c>
      <c r="F8" s="10">
        <v>49</v>
      </c>
      <c r="G8" s="14">
        <f t="shared" si="1"/>
        <v>12.098765432098766</v>
      </c>
      <c r="H8" s="10">
        <v>42</v>
      </c>
      <c r="I8" s="14">
        <f t="shared" si="2"/>
        <v>14.093959731543624</v>
      </c>
      <c r="J8" s="5" t="s">
        <v>14</v>
      </c>
    </row>
    <row r="9" spans="1:10">
      <c r="A9" s="2" t="s">
        <v>43</v>
      </c>
      <c r="B9" s="11" t="s">
        <v>38</v>
      </c>
      <c r="C9" s="11"/>
      <c r="D9" s="10">
        <v>34</v>
      </c>
      <c r="E9" s="14">
        <f t="shared" si="0"/>
        <v>6.6147859922178993</v>
      </c>
      <c r="F9" s="10">
        <v>31</v>
      </c>
      <c r="G9" s="14">
        <f t="shared" si="1"/>
        <v>7.6543209876543212</v>
      </c>
      <c r="H9" s="10">
        <v>28</v>
      </c>
      <c r="I9" s="14">
        <f t="shared" si="2"/>
        <v>9.3959731543624159</v>
      </c>
      <c r="J9" s="5" t="s">
        <v>15</v>
      </c>
    </row>
    <row r="10" spans="1:10">
      <c r="A10" s="2" t="s">
        <v>44</v>
      </c>
      <c r="B10" s="11" t="s">
        <v>38</v>
      </c>
      <c r="C10" s="11"/>
      <c r="D10" s="10">
        <v>10</v>
      </c>
      <c r="E10" s="14">
        <f t="shared" si="0"/>
        <v>1.9455252918287937</v>
      </c>
      <c r="F10" s="10">
        <v>10</v>
      </c>
      <c r="G10" s="14">
        <f t="shared" si="1"/>
        <v>2.4691358024691357</v>
      </c>
      <c r="H10" s="10">
        <v>7</v>
      </c>
      <c r="I10" s="14">
        <f t="shared" si="2"/>
        <v>2.348993288590604</v>
      </c>
      <c r="J10" s="5" t="s">
        <v>33</v>
      </c>
    </row>
    <row r="11" spans="1:10">
      <c r="A11" s="2" t="s">
        <v>40</v>
      </c>
      <c r="B11" s="11" t="s">
        <v>38</v>
      </c>
      <c r="C11" s="11"/>
      <c r="D11" s="10">
        <v>33</v>
      </c>
      <c r="E11" s="14">
        <f t="shared" si="0"/>
        <v>6.4202334630350189</v>
      </c>
      <c r="F11" s="10">
        <v>31</v>
      </c>
      <c r="G11" s="14">
        <f t="shared" si="1"/>
        <v>7.6543209876543212</v>
      </c>
      <c r="H11" s="10">
        <v>29</v>
      </c>
      <c r="I11" s="14">
        <f t="shared" si="2"/>
        <v>9.7315436241610733</v>
      </c>
      <c r="J11" s="5" t="s">
        <v>16</v>
      </c>
    </row>
    <row r="12" spans="1:10">
      <c r="A12" s="2" t="s">
        <v>55</v>
      </c>
      <c r="B12" s="11" t="s">
        <v>38</v>
      </c>
      <c r="C12" s="11"/>
      <c r="D12" s="10">
        <v>43</v>
      </c>
      <c r="E12" s="14">
        <f t="shared" si="0"/>
        <v>8.3657587548638119</v>
      </c>
      <c r="F12" s="10">
        <v>39</v>
      </c>
      <c r="G12" s="14">
        <f t="shared" si="1"/>
        <v>9.6296296296296298</v>
      </c>
      <c r="H12" s="10">
        <v>36</v>
      </c>
      <c r="I12" s="14">
        <f t="shared" si="2"/>
        <v>12.080536912751679</v>
      </c>
      <c r="J12" s="5" t="s">
        <v>17</v>
      </c>
    </row>
    <row r="13" spans="1:10">
      <c r="A13" s="2" t="s">
        <v>45</v>
      </c>
      <c r="B13" s="11"/>
      <c r="C13" s="11" t="s">
        <v>38</v>
      </c>
      <c r="D13" s="10">
        <v>23</v>
      </c>
      <c r="E13" s="14">
        <f t="shared" si="0"/>
        <v>4.4747081712062258</v>
      </c>
      <c r="F13" s="10">
        <v>19</v>
      </c>
      <c r="G13" s="14">
        <f t="shared" si="1"/>
        <v>4.6913580246913584</v>
      </c>
      <c r="H13" s="10">
        <v>8</v>
      </c>
      <c r="I13" s="14">
        <f t="shared" si="2"/>
        <v>2.6845637583892619</v>
      </c>
      <c r="J13" s="5" t="s">
        <v>34</v>
      </c>
    </row>
    <row r="14" spans="1:10">
      <c r="A14" s="2" t="s">
        <v>46</v>
      </c>
      <c r="B14" s="11"/>
      <c r="C14" s="11" t="s">
        <v>38</v>
      </c>
      <c r="D14" s="10">
        <v>15</v>
      </c>
      <c r="E14" s="14">
        <f t="shared" si="0"/>
        <v>2.9182879377431905</v>
      </c>
      <c r="F14" s="10">
        <v>12</v>
      </c>
      <c r="G14" s="14">
        <f t="shared" si="1"/>
        <v>2.9629629629629632</v>
      </c>
      <c r="H14" s="10">
        <v>7</v>
      </c>
      <c r="I14" s="14">
        <f t="shared" si="2"/>
        <v>2.348993288590604</v>
      </c>
      <c r="J14" s="5" t="s">
        <v>18</v>
      </c>
    </row>
    <row r="15" spans="1:10">
      <c r="A15" s="2" t="s">
        <v>56</v>
      </c>
      <c r="B15" s="11"/>
      <c r="C15" s="11" t="s">
        <v>38</v>
      </c>
      <c r="D15" s="10">
        <v>9</v>
      </c>
      <c r="E15" s="14">
        <f t="shared" si="0"/>
        <v>1.7509727626459144</v>
      </c>
      <c r="F15" s="10">
        <v>7</v>
      </c>
      <c r="G15" s="14">
        <f t="shared" si="1"/>
        <v>1.728395061728395</v>
      </c>
      <c r="H15" s="10">
        <v>7</v>
      </c>
      <c r="I15" s="14">
        <f t="shared" si="2"/>
        <v>2.348993288590604</v>
      </c>
      <c r="J15" s="5" t="s">
        <v>19</v>
      </c>
    </row>
    <row r="16" spans="1:10">
      <c r="A16" s="2" t="s">
        <v>57</v>
      </c>
      <c r="B16" s="11" t="s">
        <v>38</v>
      </c>
      <c r="C16" s="11"/>
      <c r="D16" s="10">
        <v>11</v>
      </c>
      <c r="E16" s="14">
        <f t="shared" si="0"/>
        <v>2.1400778210116731</v>
      </c>
      <c r="F16" s="10">
        <v>11</v>
      </c>
      <c r="G16" s="14">
        <f t="shared" si="1"/>
        <v>2.7160493827160495</v>
      </c>
      <c r="H16" s="10">
        <v>7</v>
      </c>
      <c r="I16" s="14">
        <f t="shared" si="2"/>
        <v>2.348993288590604</v>
      </c>
      <c r="J16" s="5" t="s">
        <v>39</v>
      </c>
    </row>
    <row r="17" spans="1:10">
      <c r="A17" s="2" t="s">
        <v>58</v>
      </c>
      <c r="B17" s="11" t="s">
        <v>38</v>
      </c>
      <c r="C17" s="11"/>
      <c r="D17" s="10">
        <v>5</v>
      </c>
      <c r="E17" s="14">
        <f t="shared" si="0"/>
        <v>0.97276264591439687</v>
      </c>
      <c r="F17" s="10">
        <v>5</v>
      </c>
      <c r="G17" s="14">
        <f t="shared" si="1"/>
        <v>1.2345679012345678</v>
      </c>
      <c r="H17" s="10">
        <v>2</v>
      </c>
      <c r="I17" s="14">
        <f t="shared" si="2"/>
        <v>0.67114093959731547</v>
      </c>
      <c r="J17" s="5" t="s">
        <v>20</v>
      </c>
    </row>
    <row r="18" spans="1:10">
      <c r="A18" s="2" t="s">
        <v>47</v>
      </c>
      <c r="B18" s="11"/>
      <c r="C18" s="11" t="s">
        <v>38</v>
      </c>
      <c r="D18" s="10">
        <v>6</v>
      </c>
      <c r="E18" s="14">
        <f t="shared" si="0"/>
        <v>1.1673151750972763</v>
      </c>
      <c r="F18" s="10">
        <v>5</v>
      </c>
      <c r="G18" s="14">
        <f t="shared" si="1"/>
        <v>1.2345679012345678</v>
      </c>
      <c r="H18" s="10">
        <v>3</v>
      </c>
      <c r="I18" s="14">
        <f t="shared" si="2"/>
        <v>1.006711409395973</v>
      </c>
      <c r="J18" s="5" t="s">
        <v>21</v>
      </c>
    </row>
    <row r="19" spans="1:10">
      <c r="A19" s="2" t="s">
        <v>67</v>
      </c>
      <c r="B19" s="11" t="s">
        <v>38</v>
      </c>
      <c r="C19" s="11"/>
      <c r="D19" s="10">
        <v>6</v>
      </c>
      <c r="E19" s="14">
        <f t="shared" si="0"/>
        <v>1.1673151750972763</v>
      </c>
      <c r="F19" s="10">
        <v>5</v>
      </c>
      <c r="G19" s="14">
        <f t="shared" si="1"/>
        <v>1.2345679012345678</v>
      </c>
      <c r="H19" s="10">
        <v>4</v>
      </c>
      <c r="I19" s="14">
        <f t="shared" si="2"/>
        <v>1.3422818791946309</v>
      </c>
      <c r="J19" s="5" t="s">
        <v>68</v>
      </c>
    </row>
    <row r="20" spans="1:10">
      <c r="A20" s="2" t="s">
        <v>69</v>
      </c>
      <c r="B20" s="11" t="s">
        <v>38</v>
      </c>
      <c r="C20" s="11"/>
      <c r="D20" s="10">
        <v>6</v>
      </c>
      <c r="E20" s="14">
        <f t="shared" si="0"/>
        <v>1.1673151750972763</v>
      </c>
      <c r="F20" s="10">
        <v>5</v>
      </c>
      <c r="G20" s="14">
        <f t="shared" si="1"/>
        <v>1.2345679012345678</v>
      </c>
      <c r="H20" s="10">
        <v>3</v>
      </c>
      <c r="I20" s="14">
        <f t="shared" si="2"/>
        <v>1.006711409395973</v>
      </c>
      <c r="J20" s="5" t="s">
        <v>70</v>
      </c>
    </row>
    <row r="21" spans="1:10">
      <c r="A21" s="2" t="s">
        <v>71</v>
      </c>
      <c r="B21" s="11" t="s">
        <v>38</v>
      </c>
      <c r="C21" s="11"/>
      <c r="D21" s="10">
        <v>7</v>
      </c>
      <c r="E21" s="14">
        <f t="shared" si="0"/>
        <v>1.3618677042801557</v>
      </c>
      <c r="F21" s="10">
        <v>4</v>
      </c>
      <c r="G21" s="14">
        <f t="shared" si="1"/>
        <v>0.98765432098765427</v>
      </c>
      <c r="H21" s="10">
        <v>2</v>
      </c>
      <c r="I21" s="14">
        <f t="shared" si="2"/>
        <v>0.67114093959731547</v>
      </c>
      <c r="J21" s="5" t="s">
        <v>72</v>
      </c>
    </row>
    <row r="22" spans="1:10">
      <c r="A22" s="2" t="s">
        <v>76</v>
      </c>
      <c r="B22" s="11" t="s">
        <v>38</v>
      </c>
      <c r="C22" s="11"/>
      <c r="D22" s="10">
        <v>10</v>
      </c>
      <c r="E22" s="14">
        <f t="shared" si="0"/>
        <v>1.9455252918287937</v>
      </c>
      <c r="F22" s="10">
        <v>9</v>
      </c>
      <c r="G22" s="14">
        <f t="shared" si="1"/>
        <v>2.2222222222222223</v>
      </c>
      <c r="H22" s="10">
        <v>8</v>
      </c>
      <c r="I22" s="14">
        <f t="shared" si="2"/>
        <v>2.6845637583892619</v>
      </c>
      <c r="J22" s="5" t="s">
        <v>66</v>
      </c>
    </row>
    <row r="23" spans="1:10">
      <c r="A23" s="2" t="s">
        <v>77</v>
      </c>
      <c r="B23" s="11" t="s">
        <v>38</v>
      </c>
      <c r="C23" s="11"/>
      <c r="D23" s="10">
        <v>12</v>
      </c>
      <c r="E23" s="14">
        <f t="shared" si="0"/>
        <v>2.3346303501945527</v>
      </c>
      <c r="F23" s="10">
        <v>8</v>
      </c>
      <c r="G23" s="14">
        <f t="shared" si="1"/>
        <v>1.9753086419753085</v>
      </c>
      <c r="H23" s="10">
        <v>3</v>
      </c>
      <c r="I23" s="14">
        <f t="shared" si="2"/>
        <v>1.006711409395973</v>
      </c>
      <c r="J23" s="5" t="s">
        <v>83</v>
      </c>
    </row>
    <row r="24" spans="1:10">
      <c r="A24" s="2" t="s">
        <v>78</v>
      </c>
      <c r="B24" s="11" t="s">
        <v>38</v>
      </c>
      <c r="C24" s="11"/>
      <c r="D24" s="10">
        <v>10</v>
      </c>
      <c r="E24" s="14">
        <f t="shared" si="0"/>
        <v>1.9455252918287937</v>
      </c>
      <c r="F24" s="10">
        <v>8</v>
      </c>
      <c r="G24" s="14">
        <f t="shared" si="1"/>
        <v>1.9753086419753085</v>
      </c>
      <c r="H24" s="10">
        <v>4</v>
      </c>
      <c r="I24" s="14">
        <f t="shared" si="2"/>
        <v>1.3422818791946309</v>
      </c>
      <c r="J24" s="5" t="s">
        <v>84</v>
      </c>
    </row>
    <row r="25" spans="1:10">
      <c r="A25" s="2" t="s">
        <v>79</v>
      </c>
      <c r="B25" s="11" t="s">
        <v>38</v>
      </c>
      <c r="C25" s="11"/>
      <c r="D25" s="10">
        <v>10</v>
      </c>
      <c r="E25" s="14">
        <f t="shared" si="0"/>
        <v>1.9455252918287937</v>
      </c>
      <c r="F25" s="10">
        <v>6</v>
      </c>
      <c r="G25" s="14">
        <f t="shared" si="1"/>
        <v>1.4814814814814816</v>
      </c>
      <c r="H25" s="10">
        <v>5</v>
      </c>
      <c r="I25" s="14">
        <f t="shared" si="2"/>
        <v>1.6778523489932886</v>
      </c>
      <c r="J25" s="5" t="s">
        <v>85</v>
      </c>
    </row>
    <row r="26" spans="1:10">
      <c r="A26" s="2" t="s">
        <v>80</v>
      </c>
      <c r="B26" s="11" t="s">
        <v>38</v>
      </c>
      <c r="C26" s="11"/>
      <c r="D26" s="10">
        <v>14</v>
      </c>
      <c r="E26" s="14">
        <f t="shared" si="0"/>
        <v>2.7237354085603114</v>
      </c>
      <c r="F26" s="10">
        <v>11</v>
      </c>
      <c r="G26" s="14">
        <f t="shared" si="1"/>
        <v>2.7160493827160495</v>
      </c>
      <c r="H26" s="10">
        <v>4</v>
      </c>
      <c r="I26" s="14">
        <f t="shared" si="2"/>
        <v>1.3422818791946309</v>
      </c>
      <c r="J26" s="5" t="s">
        <v>86</v>
      </c>
    </row>
    <row r="27" spans="1:10">
      <c r="A27" s="2" t="s">
        <v>81</v>
      </c>
      <c r="B27" s="11" t="s">
        <v>38</v>
      </c>
      <c r="C27" s="11"/>
      <c r="D27" s="10">
        <v>8</v>
      </c>
      <c r="E27" s="14">
        <f t="shared" si="0"/>
        <v>1.556420233463035</v>
      </c>
      <c r="F27" s="10">
        <v>4</v>
      </c>
      <c r="G27" s="14">
        <f t="shared" si="1"/>
        <v>0.98765432098765427</v>
      </c>
      <c r="H27" s="10">
        <v>2</v>
      </c>
      <c r="I27" s="14">
        <f t="shared" si="2"/>
        <v>0.67114093959731547</v>
      </c>
      <c r="J27" s="5" t="s">
        <v>87</v>
      </c>
    </row>
    <row r="28" spans="1:10">
      <c r="A28" s="2" t="s">
        <v>82</v>
      </c>
      <c r="B28" s="11" t="s">
        <v>38</v>
      </c>
      <c r="C28" s="11"/>
      <c r="D28" s="10">
        <v>11</v>
      </c>
      <c r="E28" s="14">
        <f t="shared" si="0"/>
        <v>2.1400778210116731</v>
      </c>
      <c r="F28" s="10">
        <v>7</v>
      </c>
      <c r="G28" s="14">
        <f t="shared" si="1"/>
        <v>1.728395061728395</v>
      </c>
      <c r="H28" s="10">
        <v>2</v>
      </c>
      <c r="I28" s="14">
        <f t="shared" si="2"/>
        <v>0.67114093959731547</v>
      </c>
      <c r="J28" s="5" t="s">
        <v>88</v>
      </c>
    </row>
    <row r="29" spans="1:10">
      <c r="A29" s="2" t="s">
        <v>48</v>
      </c>
      <c r="B29" s="11" t="s">
        <v>38</v>
      </c>
      <c r="C29" s="11"/>
      <c r="D29" s="10">
        <v>4</v>
      </c>
      <c r="E29" s="14">
        <f t="shared" si="0"/>
        <v>0.77821011673151752</v>
      </c>
      <c r="F29" s="10">
        <v>4</v>
      </c>
      <c r="G29" s="14">
        <f t="shared" si="1"/>
        <v>0.98765432098765427</v>
      </c>
      <c r="H29" s="10">
        <v>2</v>
      </c>
      <c r="I29" s="14">
        <f t="shared" si="2"/>
        <v>0.67114093959731547</v>
      </c>
      <c r="J29" s="5" t="s">
        <v>22</v>
      </c>
    </row>
    <row r="30" spans="1:10">
      <c r="A30" s="2" t="s">
        <v>59</v>
      </c>
      <c r="B30" s="11"/>
      <c r="C30" s="11" t="s">
        <v>38</v>
      </c>
      <c r="D30" s="10">
        <v>11</v>
      </c>
      <c r="E30" s="14">
        <f t="shared" si="0"/>
        <v>2.1400778210116731</v>
      </c>
      <c r="F30" s="10">
        <v>7</v>
      </c>
      <c r="G30" s="14">
        <f t="shared" si="1"/>
        <v>1.728395061728395</v>
      </c>
      <c r="H30" s="10">
        <v>4</v>
      </c>
      <c r="I30" s="14">
        <f t="shared" si="2"/>
        <v>1.3422818791946309</v>
      </c>
      <c r="J30" s="5" t="s">
        <v>23</v>
      </c>
    </row>
    <row r="31" spans="1:10">
      <c r="A31" s="2" t="s">
        <v>60</v>
      </c>
      <c r="B31" s="11"/>
      <c r="C31" s="11" t="s">
        <v>38</v>
      </c>
      <c r="D31" s="10">
        <v>10</v>
      </c>
      <c r="E31" s="14">
        <f t="shared" si="0"/>
        <v>1.9455252918287937</v>
      </c>
      <c r="F31" s="10">
        <v>7</v>
      </c>
      <c r="G31" s="14">
        <f t="shared" si="1"/>
        <v>1.728395061728395</v>
      </c>
      <c r="H31" s="10">
        <v>2</v>
      </c>
      <c r="I31" s="14">
        <f t="shared" si="2"/>
        <v>0.67114093959731547</v>
      </c>
      <c r="J31" s="5" t="s">
        <v>28</v>
      </c>
    </row>
    <row r="32" spans="1:10">
      <c r="A32" s="2" t="s">
        <v>61</v>
      </c>
      <c r="B32" s="11"/>
      <c r="C32" s="11" t="s">
        <v>38</v>
      </c>
      <c r="D32" s="10">
        <v>19</v>
      </c>
      <c r="E32" s="14">
        <f t="shared" si="0"/>
        <v>3.6964980544747084</v>
      </c>
      <c r="F32" s="10">
        <v>3</v>
      </c>
      <c r="G32" s="14">
        <f t="shared" si="1"/>
        <v>0.74074074074074081</v>
      </c>
      <c r="H32" s="10">
        <v>0</v>
      </c>
      <c r="I32" s="14">
        <f t="shared" si="2"/>
        <v>0</v>
      </c>
      <c r="J32" s="5" t="s">
        <v>30</v>
      </c>
    </row>
    <row r="33" spans="1:10">
      <c r="A33" s="2" t="s">
        <v>62</v>
      </c>
      <c r="B33" s="11"/>
      <c r="C33" s="11" t="s">
        <v>38</v>
      </c>
      <c r="D33" s="10">
        <v>5</v>
      </c>
      <c r="E33" s="14">
        <f t="shared" si="0"/>
        <v>0.97276264591439687</v>
      </c>
      <c r="F33" s="10">
        <v>5</v>
      </c>
      <c r="G33" s="14">
        <f t="shared" si="1"/>
        <v>1.2345679012345678</v>
      </c>
      <c r="H33" s="10">
        <v>4</v>
      </c>
      <c r="I33" s="14">
        <f t="shared" si="2"/>
        <v>1.3422818791946309</v>
      </c>
      <c r="J33" s="5" t="s">
        <v>31</v>
      </c>
    </row>
    <row r="34" spans="1:10">
      <c r="A34" s="2" t="s">
        <v>63</v>
      </c>
      <c r="B34" s="11"/>
      <c r="C34" s="11" t="s">
        <v>38</v>
      </c>
      <c r="D34" s="10">
        <v>11</v>
      </c>
      <c r="E34" s="14">
        <f t="shared" si="0"/>
        <v>2.1400778210116731</v>
      </c>
      <c r="F34" s="10">
        <v>8</v>
      </c>
      <c r="G34" s="14">
        <f t="shared" si="1"/>
        <v>1.9753086419753085</v>
      </c>
      <c r="H34" s="10">
        <v>2</v>
      </c>
      <c r="I34" s="14">
        <f t="shared" si="2"/>
        <v>0.67114093959731547</v>
      </c>
      <c r="J34" s="5" t="s">
        <v>29</v>
      </c>
    </row>
    <row r="35" spans="1:10">
      <c r="A35" s="2" t="s">
        <v>64</v>
      </c>
      <c r="B35" s="11"/>
      <c r="C35" s="11" t="s">
        <v>38</v>
      </c>
      <c r="D35" s="10">
        <v>4</v>
      </c>
      <c r="E35" s="14">
        <f t="shared" si="0"/>
        <v>0.77821011673151752</v>
      </c>
      <c r="F35" s="10">
        <v>3</v>
      </c>
      <c r="G35" s="14">
        <f t="shared" si="1"/>
        <v>0.74074074074074081</v>
      </c>
      <c r="H35" s="10">
        <v>3</v>
      </c>
      <c r="I35" s="14">
        <f t="shared" si="2"/>
        <v>1.006711409395973</v>
      </c>
      <c r="J35" s="5" t="s">
        <v>32</v>
      </c>
    </row>
    <row r="36" spans="1:10">
      <c r="A36" s="2" t="s">
        <v>5</v>
      </c>
      <c r="B36" s="11"/>
      <c r="C36" s="11" t="s">
        <v>38</v>
      </c>
      <c r="D36" s="10">
        <v>34</v>
      </c>
      <c r="E36" s="14">
        <f t="shared" si="0"/>
        <v>6.6147859922178993</v>
      </c>
      <c r="F36" s="10">
        <v>19</v>
      </c>
      <c r="G36" s="14">
        <f t="shared" si="1"/>
        <v>4.6913580246913584</v>
      </c>
      <c r="H36" s="10">
        <v>15</v>
      </c>
      <c r="I36" s="14">
        <f t="shared" si="2"/>
        <v>5.0335570469798654</v>
      </c>
      <c r="J36" s="5" t="s">
        <v>24</v>
      </c>
    </row>
    <row r="37" spans="1:10">
      <c r="A37" s="31" t="s">
        <v>6</v>
      </c>
      <c r="B37" s="12"/>
      <c r="C37" s="12"/>
      <c r="D37" s="15">
        <v>9</v>
      </c>
      <c r="E37" s="14">
        <f t="shared" ref="E37" si="3">(D37/D$39)*100</f>
        <v>1.7509727626459144</v>
      </c>
      <c r="F37" s="15">
        <v>9</v>
      </c>
      <c r="G37" s="14">
        <f t="shared" ref="G37" si="4">(F37/F$39)*100</f>
        <v>2.2222222222222223</v>
      </c>
      <c r="H37" s="15">
        <v>9</v>
      </c>
      <c r="I37" s="14">
        <f t="shared" ref="I37" si="5">(H37/H$39)*100</f>
        <v>3.0201342281879198</v>
      </c>
      <c r="J37" s="32" t="s">
        <v>25</v>
      </c>
    </row>
    <row r="38" spans="1:10" ht="15.75" thickBot="1">
      <c r="A38" s="3" t="s">
        <v>94</v>
      </c>
      <c r="B38" s="12"/>
      <c r="C38" s="11" t="s">
        <v>38</v>
      </c>
      <c r="D38" s="15">
        <v>1</v>
      </c>
      <c r="E38" s="14">
        <f t="shared" si="0"/>
        <v>0.19455252918287938</v>
      </c>
      <c r="F38" s="15">
        <v>1</v>
      </c>
      <c r="G38" s="14">
        <f t="shared" si="1"/>
        <v>0.24691358024691357</v>
      </c>
      <c r="H38" s="15">
        <v>1</v>
      </c>
      <c r="I38" s="14">
        <f t="shared" si="2"/>
        <v>0.33557046979865773</v>
      </c>
      <c r="J38" s="6" t="s">
        <v>93</v>
      </c>
    </row>
    <row r="39" spans="1:10" ht="15.75" thickBot="1">
      <c r="A39" s="4" t="s">
        <v>7</v>
      </c>
      <c r="B39" s="16"/>
      <c r="C39" s="4"/>
      <c r="D39" s="16">
        <f t="shared" ref="D39:I39" si="6">SUM(D4:D38)</f>
        <v>514</v>
      </c>
      <c r="E39" s="17">
        <f t="shared" si="6"/>
        <v>99.999999999999972</v>
      </c>
      <c r="F39" s="16">
        <f t="shared" si="6"/>
        <v>405</v>
      </c>
      <c r="G39" s="17">
        <f t="shared" si="6"/>
        <v>100.00000000000001</v>
      </c>
      <c r="H39" s="16">
        <f t="shared" si="6"/>
        <v>298</v>
      </c>
      <c r="I39" s="17">
        <f t="shared" si="6"/>
        <v>100.00000000000004</v>
      </c>
    </row>
    <row r="40" spans="1:10">
      <c r="A40" s="35" t="s">
        <v>73</v>
      </c>
      <c r="B40" s="35"/>
      <c r="C40" s="35"/>
      <c r="D40" s="35"/>
      <c r="E40" s="35"/>
      <c r="F40" s="35"/>
      <c r="G40" s="35"/>
      <c r="H40" s="35"/>
      <c r="I40" s="35"/>
    </row>
    <row r="41" spans="1:10" ht="15.75" thickBot="1">
      <c r="A41" s="36" t="s">
        <v>9</v>
      </c>
      <c r="B41" s="36"/>
      <c r="C41" s="36"/>
      <c r="D41" s="36"/>
      <c r="E41" s="36"/>
      <c r="F41" s="36"/>
      <c r="G41" s="36"/>
      <c r="H41" s="36"/>
      <c r="I41" s="36"/>
    </row>
    <row r="42" spans="1:10" ht="29.25" customHeight="1" thickBot="1">
      <c r="A42" s="37" t="s">
        <v>92</v>
      </c>
      <c r="B42" s="38"/>
      <c r="C42" s="38"/>
      <c r="D42" s="38"/>
      <c r="E42" s="38"/>
      <c r="F42" s="38"/>
      <c r="G42" s="38"/>
      <c r="H42" s="38"/>
      <c r="I42" s="38"/>
      <c r="J42" s="39"/>
    </row>
    <row r="43" spans="1:10">
      <c r="A43" s="19" t="s">
        <v>52</v>
      </c>
      <c r="B43" s="20">
        <f>SUM(D4,D38)</f>
        <v>2</v>
      </c>
    </row>
    <row r="44" spans="1:10">
      <c r="A44" s="19" t="s">
        <v>50</v>
      </c>
      <c r="B44" s="20">
        <f>SUM(D6,D13:D15,D18,D30:D34,D35,D36)</f>
        <v>189</v>
      </c>
    </row>
    <row r="45" spans="1:10">
      <c r="A45" s="19" t="s">
        <v>51</v>
      </c>
      <c r="B45" s="25">
        <f>SUM(D5,D7,D8,D9,D10,D11,D12,D16,D17,D19,D20,D21,D22,D23,D24,D25,D26,D27,D28,D29)</f>
        <v>314</v>
      </c>
      <c r="C45" s="18">
        <f>SUM(B43:B45)</f>
        <v>505</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6"/>
  <sheetViews>
    <sheetView topLeftCell="A37" zoomScale="110" zoomScaleNormal="110" workbookViewId="0">
      <selection activeCell="L47" sqref="L47"/>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0" t="s">
        <v>65</v>
      </c>
      <c r="B1" s="40"/>
      <c r="C1" s="40"/>
      <c r="D1" s="40"/>
      <c r="E1" s="40"/>
      <c r="F1" s="40"/>
      <c r="G1" s="40"/>
      <c r="H1" s="40"/>
      <c r="I1" s="40"/>
      <c r="J1" s="40"/>
    </row>
    <row r="2" spans="1:10" ht="25.5" customHeight="1" thickBot="1">
      <c r="A2" s="41" t="s">
        <v>0</v>
      </c>
      <c r="B2" s="43" t="s">
        <v>35</v>
      </c>
      <c r="C2" s="43"/>
      <c r="D2" s="43" t="s">
        <v>8</v>
      </c>
      <c r="E2" s="43"/>
      <c r="F2" s="43" t="s">
        <v>1</v>
      </c>
      <c r="G2" s="43"/>
      <c r="H2" s="44" t="s">
        <v>27</v>
      </c>
      <c r="I2" s="45"/>
      <c r="J2" s="8" t="s">
        <v>0</v>
      </c>
    </row>
    <row r="3" spans="1:10" ht="15.75" thickBot="1">
      <c r="A3" s="42"/>
      <c r="B3" s="30" t="s">
        <v>36</v>
      </c>
      <c r="C3" s="30" t="s">
        <v>37</v>
      </c>
      <c r="D3" s="30" t="s">
        <v>2</v>
      </c>
      <c r="E3" s="30" t="s">
        <v>3</v>
      </c>
      <c r="F3" s="30" t="s">
        <v>2</v>
      </c>
      <c r="G3" s="30" t="s">
        <v>3</v>
      </c>
      <c r="H3" s="30" t="s">
        <v>2</v>
      </c>
      <c r="I3" s="30" t="s">
        <v>3</v>
      </c>
      <c r="J3" s="9" t="s">
        <v>26</v>
      </c>
    </row>
    <row r="4" spans="1:10">
      <c r="A4" s="1" t="s">
        <v>4</v>
      </c>
      <c r="B4" s="22"/>
      <c r="C4" s="22"/>
      <c r="D4" s="13">
        <v>1</v>
      </c>
      <c r="E4" s="14">
        <f t="shared" ref="E4:E38" si="0">(D4/D$39)*100</f>
        <v>0.19455252918287938</v>
      </c>
      <c r="F4" s="13">
        <v>1</v>
      </c>
      <c r="G4" s="14">
        <f t="shared" ref="G4:G38" si="1">(F4/F$39)*100</f>
        <v>0.24752475247524752</v>
      </c>
      <c r="H4" s="13">
        <v>1</v>
      </c>
      <c r="I4" s="14">
        <f t="shared" ref="I4:I38" si="2">(H4/H$39)*100</f>
        <v>0.33670033670033667</v>
      </c>
      <c r="J4" s="7" t="s">
        <v>10</v>
      </c>
    </row>
    <row r="5" spans="1:10">
      <c r="A5" s="2" t="s">
        <v>41</v>
      </c>
      <c r="B5" s="11" t="s">
        <v>38</v>
      </c>
      <c r="C5" s="11"/>
      <c r="D5" s="10">
        <v>11</v>
      </c>
      <c r="E5" s="14">
        <f t="shared" si="0"/>
        <v>2.1400778210116731</v>
      </c>
      <c r="F5" s="10">
        <v>11</v>
      </c>
      <c r="G5" s="14">
        <f t="shared" si="1"/>
        <v>2.722772277227723</v>
      </c>
      <c r="H5" s="10">
        <v>10</v>
      </c>
      <c r="I5" s="14">
        <f t="shared" si="2"/>
        <v>3.3670033670033668</v>
      </c>
      <c r="J5" s="5" t="s">
        <v>11</v>
      </c>
    </row>
    <row r="6" spans="1:10">
      <c r="A6" s="2" t="s">
        <v>53</v>
      </c>
      <c r="B6" s="11"/>
      <c r="C6" s="11" t="s">
        <v>38</v>
      </c>
      <c r="D6" s="10">
        <v>42</v>
      </c>
      <c r="E6" s="14">
        <f t="shared" si="0"/>
        <v>8.1712062256809332</v>
      </c>
      <c r="F6" s="10">
        <v>22</v>
      </c>
      <c r="G6" s="14">
        <f t="shared" si="1"/>
        <v>5.4455445544554459</v>
      </c>
      <c r="H6" s="10">
        <v>14</v>
      </c>
      <c r="I6" s="14">
        <f t="shared" si="2"/>
        <v>4.7138047138047137</v>
      </c>
      <c r="J6" s="5" t="s">
        <v>12</v>
      </c>
    </row>
    <row r="7" spans="1:10">
      <c r="A7" s="2" t="s">
        <v>54</v>
      </c>
      <c r="B7" s="11" t="s">
        <v>38</v>
      </c>
      <c r="C7" s="11"/>
      <c r="D7" s="10">
        <v>19</v>
      </c>
      <c r="E7" s="14">
        <f t="shared" si="0"/>
        <v>3.6964980544747084</v>
      </c>
      <c r="F7" s="10">
        <v>19</v>
      </c>
      <c r="G7" s="14">
        <f t="shared" si="1"/>
        <v>4.7029702970297027</v>
      </c>
      <c r="H7" s="10">
        <v>18</v>
      </c>
      <c r="I7" s="14">
        <f t="shared" si="2"/>
        <v>6.0606060606060606</v>
      </c>
      <c r="J7" s="5" t="s">
        <v>13</v>
      </c>
    </row>
    <row r="8" spans="1:10">
      <c r="A8" s="2" t="s">
        <v>42</v>
      </c>
      <c r="B8" s="11" t="s">
        <v>38</v>
      </c>
      <c r="C8" s="11"/>
      <c r="D8" s="10">
        <v>50</v>
      </c>
      <c r="E8" s="14">
        <f t="shared" si="0"/>
        <v>9.7276264591439698</v>
      </c>
      <c r="F8" s="10">
        <v>49</v>
      </c>
      <c r="G8" s="14">
        <f t="shared" si="1"/>
        <v>12.128712871287128</v>
      </c>
      <c r="H8" s="10">
        <v>42</v>
      </c>
      <c r="I8" s="14">
        <f t="shared" si="2"/>
        <v>14.14141414141414</v>
      </c>
      <c r="J8" s="5" t="s">
        <v>14</v>
      </c>
    </row>
    <row r="9" spans="1:10">
      <c r="A9" s="2" t="s">
        <v>43</v>
      </c>
      <c r="B9" s="11" t="s">
        <v>38</v>
      </c>
      <c r="C9" s="11"/>
      <c r="D9" s="10">
        <v>33</v>
      </c>
      <c r="E9" s="14">
        <f t="shared" si="0"/>
        <v>6.4202334630350189</v>
      </c>
      <c r="F9" s="10">
        <v>30</v>
      </c>
      <c r="G9" s="14">
        <f t="shared" si="1"/>
        <v>7.4257425742574252</v>
      </c>
      <c r="H9" s="10">
        <v>27</v>
      </c>
      <c r="I9" s="14">
        <f t="shared" si="2"/>
        <v>9.0909090909090917</v>
      </c>
      <c r="J9" s="5" t="s">
        <v>15</v>
      </c>
    </row>
    <row r="10" spans="1:10">
      <c r="A10" s="2" t="s">
        <v>44</v>
      </c>
      <c r="B10" s="11" t="s">
        <v>38</v>
      </c>
      <c r="C10" s="11"/>
      <c r="D10" s="10">
        <v>10</v>
      </c>
      <c r="E10" s="14">
        <f t="shared" si="0"/>
        <v>1.9455252918287937</v>
      </c>
      <c r="F10" s="10">
        <v>10</v>
      </c>
      <c r="G10" s="14">
        <f t="shared" si="1"/>
        <v>2.4752475247524752</v>
      </c>
      <c r="H10" s="10">
        <v>7</v>
      </c>
      <c r="I10" s="14">
        <f t="shared" si="2"/>
        <v>2.3569023569023568</v>
      </c>
      <c r="J10" s="5" t="s">
        <v>33</v>
      </c>
    </row>
    <row r="11" spans="1:10">
      <c r="A11" s="2" t="s">
        <v>40</v>
      </c>
      <c r="B11" s="11" t="s">
        <v>38</v>
      </c>
      <c r="C11" s="11"/>
      <c r="D11" s="10">
        <v>33</v>
      </c>
      <c r="E11" s="14">
        <f t="shared" si="0"/>
        <v>6.4202334630350189</v>
      </c>
      <c r="F11" s="10">
        <v>31</v>
      </c>
      <c r="G11" s="14">
        <f t="shared" si="1"/>
        <v>7.673267326732673</v>
      </c>
      <c r="H11" s="10">
        <v>29</v>
      </c>
      <c r="I11" s="14">
        <f t="shared" si="2"/>
        <v>9.7643097643097647</v>
      </c>
      <c r="J11" s="5" t="s">
        <v>16</v>
      </c>
    </row>
    <row r="12" spans="1:10">
      <c r="A12" s="2" t="s">
        <v>55</v>
      </c>
      <c r="B12" s="11" t="s">
        <v>38</v>
      </c>
      <c r="C12" s="11"/>
      <c r="D12" s="10">
        <v>44</v>
      </c>
      <c r="E12" s="14">
        <f t="shared" si="0"/>
        <v>8.5603112840466924</v>
      </c>
      <c r="F12" s="10">
        <v>40</v>
      </c>
      <c r="G12" s="14">
        <f t="shared" si="1"/>
        <v>9.9009900990099009</v>
      </c>
      <c r="H12" s="10">
        <v>37</v>
      </c>
      <c r="I12" s="14">
        <f t="shared" si="2"/>
        <v>12.457912457912458</v>
      </c>
      <c r="J12" s="5" t="s">
        <v>17</v>
      </c>
    </row>
    <row r="13" spans="1:10">
      <c r="A13" s="2" t="s">
        <v>45</v>
      </c>
      <c r="B13" s="11"/>
      <c r="C13" s="11" t="s">
        <v>38</v>
      </c>
      <c r="D13" s="10">
        <v>23</v>
      </c>
      <c r="E13" s="14">
        <f t="shared" si="0"/>
        <v>4.4747081712062258</v>
      </c>
      <c r="F13" s="10">
        <v>19</v>
      </c>
      <c r="G13" s="14">
        <f t="shared" si="1"/>
        <v>4.7029702970297027</v>
      </c>
      <c r="H13" s="10">
        <v>8</v>
      </c>
      <c r="I13" s="14">
        <f t="shared" si="2"/>
        <v>2.6936026936026933</v>
      </c>
      <c r="J13" s="5" t="s">
        <v>34</v>
      </c>
    </row>
    <row r="14" spans="1:10">
      <c r="A14" s="2" t="s">
        <v>46</v>
      </c>
      <c r="B14" s="11"/>
      <c r="C14" s="11" t="s">
        <v>38</v>
      </c>
      <c r="D14" s="10">
        <v>15</v>
      </c>
      <c r="E14" s="14">
        <f t="shared" si="0"/>
        <v>2.9182879377431905</v>
      </c>
      <c r="F14" s="10">
        <v>12</v>
      </c>
      <c r="G14" s="14">
        <f t="shared" si="1"/>
        <v>2.9702970297029703</v>
      </c>
      <c r="H14" s="10">
        <v>7</v>
      </c>
      <c r="I14" s="14">
        <f t="shared" si="2"/>
        <v>2.3569023569023568</v>
      </c>
      <c r="J14" s="5" t="s">
        <v>18</v>
      </c>
    </row>
    <row r="15" spans="1:10">
      <c r="A15" s="2" t="s">
        <v>56</v>
      </c>
      <c r="B15" s="11"/>
      <c r="C15" s="11" t="s">
        <v>38</v>
      </c>
      <c r="D15" s="10">
        <v>9</v>
      </c>
      <c r="E15" s="14">
        <f t="shared" si="0"/>
        <v>1.7509727626459144</v>
      </c>
      <c r="F15" s="10">
        <v>7</v>
      </c>
      <c r="G15" s="14">
        <f t="shared" si="1"/>
        <v>1.7326732673267329</v>
      </c>
      <c r="H15" s="10">
        <v>7</v>
      </c>
      <c r="I15" s="14">
        <f t="shared" si="2"/>
        <v>2.3569023569023568</v>
      </c>
      <c r="J15" s="5" t="s">
        <v>19</v>
      </c>
    </row>
    <row r="16" spans="1:10">
      <c r="A16" s="2" t="s">
        <v>57</v>
      </c>
      <c r="B16" s="11" t="s">
        <v>38</v>
      </c>
      <c r="C16" s="11"/>
      <c r="D16" s="10">
        <v>11</v>
      </c>
      <c r="E16" s="14">
        <f t="shared" si="0"/>
        <v>2.1400778210116731</v>
      </c>
      <c r="F16" s="10">
        <v>11</v>
      </c>
      <c r="G16" s="14">
        <f t="shared" si="1"/>
        <v>2.722772277227723</v>
      </c>
      <c r="H16" s="10">
        <v>7</v>
      </c>
      <c r="I16" s="14">
        <f t="shared" si="2"/>
        <v>2.3569023569023568</v>
      </c>
      <c r="J16" s="5" t="s">
        <v>39</v>
      </c>
    </row>
    <row r="17" spans="1:10">
      <c r="A17" s="2" t="s">
        <v>58</v>
      </c>
      <c r="B17" s="11" t="s">
        <v>38</v>
      </c>
      <c r="C17" s="11"/>
      <c r="D17" s="10">
        <v>5</v>
      </c>
      <c r="E17" s="14">
        <f t="shared" si="0"/>
        <v>0.97276264591439687</v>
      </c>
      <c r="F17" s="10">
        <v>5</v>
      </c>
      <c r="G17" s="14">
        <f t="shared" si="1"/>
        <v>1.2376237623762376</v>
      </c>
      <c r="H17" s="10">
        <v>2</v>
      </c>
      <c r="I17" s="14">
        <f t="shared" si="2"/>
        <v>0.67340067340067333</v>
      </c>
      <c r="J17" s="5" t="s">
        <v>20</v>
      </c>
    </row>
    <row r="18" spans="1:10">
      <c r="A18" s="2" t="s">
        <v>47</v>
      </c>
      <c r="B18" s="11"/>
      <c r="C18" s="11" t="s">
        <v>38</v>
      </c>
      <c r="D18" s="10">
        <v>6</v>
      </c>
      <c r="E18" s="14">
        <f t="shared" si="0"/>
        <v>1.1673151750972763</v>
      </c>
      <c r="F18" s="10">
        <v>5</v>
      </c>
      <c r="G18" s="14">
        <f t="shared" si="1"/>
        <v>1.2376237623762376</v>
      </c>
      <c r="H18" s="10">
        <v>3</v>
      </c>
      <c r="I18" s="14">
        <f t="shared" si="2"/>
        <v>1.0101010101010102</v>
      </c>
      <c r="J18" s="5" t="s">
        <v>21</v>
      </c>
    </row>
    <row r="19" spans="1:10">
      <c r="A19" s="2" t="s">
        <v>67</v>
      </c>
      <c r="B19" s="11" t="s">
        <v>38</v>
      </c>
      <c r="C19" s="11"/>
      <c r="D19" s="10">
        <v>6</v>
      </c>
      <c r="E19" s="14">
        <f t="shared" si="0"/>
        <v>1.1673151750972763</v>
      </c>
      <c r="F19" s="10">
        <v>5</v>
      </c>
      <c r="G19" s="14">
        <f t="shared" si="1"/>
        <v>1.2376237623762376</v>
      </c>
      <c r="H19" s="10">
        <v>4</v>
      </c>
      <c r="I19" s="14">
        <f t="shared" si="2"/>
        <v>1.3468013468013467</v>
      </c>
      <c r="J19" s="5" t="s">
        <v>68</v>
      </c>
    </row>
    <row r="20" spans="1:10">
      <c r="A20" s="2" t="s">
        <v>69</v>
      </c>
      <c r="B20" s="11" t="s">
        <v>38</v>
      </c>
      <c r="C20" s="11"/>
      <c r="D20" s="10">
        <v>6</v>
      </c>
      <c r="E20" s="14">
        <f t="shared" si="0"/>
        <v>1.1673151750972763</v>
      </c>
      <c r="F20" s="10">
        <v>5</v>
      </c>
      <c r="G20" s="14">
        <f t="shared" si="1"/>
        <v>1.2376237623762376</v>
      </c>
      <c r="H20" s="10">
        <v>3</v>
      </c>
      <c r="I20" s="14">
        <f t="shared" si="2"/>
        <v>1.0101010101010102</v>
      </c>
      <c r="J20" s="5" t="s">
        <v>70</v>
      </c>
    </row>
    <row r="21" spans="1:10">
      <c r="A21" s="2" t="s">
        <v>71</v>
      </c>
      <c r="B21" s="11" t="s">
        <v>38</v>
      </c>
      <c r="C21" s="11"/>
      <c r="D21" s="10">
        <v>7</v>
      </c>
      <c r="E21" s="14">
        <f t="shared" si="0"/>
        <v>1.3618677042801557</v>
      </c>
      <c r="F21" s="10">
        <v>4</v>
      </c>
      <c r="G21" s="14">
        <f t="shared" si="1"/>
        <v>0.99009900990099009</v>
      </c>
      <c r="H21" s="10">
        <v>2</v>
      </c>
      <c r="I21" s="14">
        <f t="shared" si="2"/>
        <v>0.67340067340067333</v>
      </c>
      <c r="J21" s="5" t="s">
        <v>72</v>
      </c>
    </row>
    <row r="22" spans="1:10">
      <c r="A22" s="2" t="s">
        <v>76</v>
      </c>
      <c r="B22" s="11" t="s">
        <v>38</v>
      </c>
      <c r="C22" s="11"/>
      <c r="D22" s="10">
        <v>10</v>
      </c>
      <c r="E22" s="14">
        <f t="shared" si="0"/>
        <v>1.9455252918287937</v>
      </c>
      <c r="F22" s="10">
        <v>8</v>
      </c>
      <c r="G22" s="14">
        <f t="shared" si="1"/>
        <v>1.9801980198019802</v>
      </c>
      <c r="H22" s="10">
        <v>7</v>
      </c>
      <c r="I22" s="14">
        <f t="shared" si="2"/>
        <v>2.3569023569023568</v>
      </c>
      <c r="J22" s="5" t="s">
        <v>66</v>
      </c>
    </row>
    <row r="23" spans="1:10">
      <c r="A23" s="2" t="s">
        <v>77</v>
      </c>
      <c r="B23" s="11" t="s">
        <v>38</v>
      </c>
      <c r="C23" s="11"/>
      <c r="D23" s="10">
        <v>12</v>
      </c>
      <c r="E23" s="14">
        <f t="shared" si="0"/>
        <v>2.3346303501945527</v>
      </c>
      <c r="F23" s="10">
        <v>8</v>
      </c>
      <c r="G23" s="14">
        <f t="shared" si="1"/>
        <v>1.9801980198019802</v>
      </c>
      <c r="H23" s="10">
        <v>3</v>
      </c>
      <c r="I23" s="14">
        <f t="shared" si="2"/>
        <v>1.0101010101010102</v>
      </c>
      <c r="J23" s="5" t="s">
        <v>83</v>
      </c>
    </row>
    <row r="24" spans="1:10">
      <c r="A24" s="2" t="s">
        <v>78</v>
      </c>
      <c r="B24" s="11" t="s">
        <v>38</v>
      </c>
      <c r="C24" s="11"/>
      <c r="D24" s="10">
        <v>10</v>
      </c>
      <c r="E24" s="14">
        <f t="shared" si="0"/>
        <v>1.9455252918287937</v>
      </c>
      <c r="F24" s="10">
        <v>8</v>
      </c>
      <c r="G24" s="14">
        <f t="shared" si="1"/>
        <v>1.9801980198019802</v>
      </c>
      <c r="H24" s="10">
        <v>4</v>
      </c>
      <c r="I24" s="14">
        <f t="shared" si="2"/>
        <v>1.3468013468013467</v>
      </c>
      <c r="J24" s="5" t="s">
        <v>84</v>
      </c>
    </row>
    <row r="25" spans="1:10">
      <c r="A25" s="2" t="s">
        <v>79</v>
      </c>
      <c r="B25" s="11" t="s">
        <v>38</v>
      </c>
      <c r="C25" s="11"/>
      <c r="D25" s="10">
        <v>10</v>
      </c>
      <c r="E25" s="14">
        <f t="shared" si="0"/>
        <v>1.9455252918287937</v>
      </c>
      <c r="F25" s="10">
        <v>6</v>
      </c>
      <c r="G25" s="14">
        <f t="shared" si="1"/>
        <v>1.4851485148514851</v>
      </c>
      <c r="H25" s="10">
        <v>5</v>
      </c>
      <c r="I25" s="14">
        <f t="shared" si="2"/>
        <v>1.6835016835016834</v>
      </c>
      <c r="J25" s="5" t="s">
        <v>85</v>
      </c>
    </row>
    <row r="26" spans="1:10">
      <c r="A26" s="2" t="s">
        <v>80</v>
      </c>
      <c r="B26" s="11" t="s">
        <v>38</v>
      </c>
      <c r="C26" s="11"/>
      <c r="D26" s="10">
        <v>14</v>
      </c>
      <c r="E26" s="14">
        <f t="shared" si="0"/>
        <v>2.7237354085603114</v>
      </c>
      <c r="F26" s="10">
        <v>11</v>
      </c>
      <c r="G26" s="14">
        <f t="shared" si="1"/>
        <v>2.722772277227723</v>
      </c>
      <c r="H26" s="10">
        <v>4</v>
      </c>
      <c r="I26" s="14">
        <f t="shared" si="2"/>
        <v>1.3468013468013467</v>
      </c>
      <c r="J26" s="5" t="s">
        <v>86</v>
      </c>
    </row>
    <row r="27" spans="1:10">
      <c r="A27" s="2" t="s">
        <v>81</v>
      </c>
      <c r="B27" s="11" t="s">
        <v>38</v>
      </c>
      <c r="C27" s="11"/>
      <c r="D27" s="10">
        <v>8</v>
      </c>
      <c r="E27" s="14">
        <f t="shared" si="0"/>
        <v>1.556420233463035</v>
      </c>
      <c r="F27" s="10">
        <v>4</v>
      </c>
      <c r="G27" s="14">
        <f t="shared" si="1"/>
        <v>0.99009900990099009</v>
      </c>
      <c r="H27" s="10">
        <v>2</v>
      </c>
      <c r="I27" s="14">
        <f t="shared" si="2"/>
        <v>0.67340067340067333</v>
      </c>
      <c r="J27" s="5" t="s">
        <v>87</v>
      </c>
    </row>
    <row r="28" spans="1:10">
      <c r="A28" s="2" t="s">
        <v>82</v>
      </c>
      <c r="B28" s="11" t="s">
        <v>38</v>
      </c>
      <c r="C28" s="11"/>
      <c r="D28" s="10">
        <v>11</v>
      </c>
      <c r="E28" s="14">
        <f t="shared" si="0"/>
        <v>2.1400778210116731</v>
      </c>
      <c r="F28" s="10">
        <v>7</v>
      </c>
      <c r="G28" s="14">
        <f t="shared" si="1"/>
        <v>1.7326732673267329</v>
      </c>
      <c r="H28" s="10">
        <v>2</v>
      </c>
      <c r="I28" s="14">
        <f t="shared" si="2"/>
        <v>0.67340067340067333</v>
      </c>
      <c r="J28" s="5" t="s">
        <v>88</v>
      </c>
    </row>
    <row r="29" spans="1:10">
      <c r="A29" s="2" t="s">
        <v>48</v>
      </c>
      <c r="B29" s="11" t="s">
        <v>38</v>
      </c>
      <c r="C29" s="11"/>
      <c r="D29" s="10">
        <v>4</v>
      </c>
      <c r="E29" s="14">
        <f t="shared" si="0"/>
        <v>0.77821011673151752</v>
      </c>
      <c r="F29" s="10">
        <v>4</v>
      </c>
      <c r="G29" s="14">
        <f t="shared" si="1"/>
        <v>0.99009900990099009</v>
      </c>
      <c r="H29" s="10">
        <v>2</v>
      </c>
      <c r="I29" s="14">
        <f t="shared" si="2"/>
        <v>0.67340067340067333</v>
      </c>
      <c r="J29" s="5" t="s">
        <v>22</v>
      </c>
    </row>
    <row r="30" spans="1:10">
      <c r="A30" s="2" t="s">
        <v>59</v>
      </c>
      <c r="B30" s="11"/>
      <c r="C30" s="11" t="s">
        <v>38</v>
      </c>
      <c r="D30" s="10">
        <v>11</v>
      </c>
      <c r="E30" s="14">
        <f t="shared" si="0"/>
        <v>2.1400778210116731</v>
      </c>
      <c r="F30" s="10">
        <v>7</v>
      </c>
      <c r="G30" s="14">
        <f t="shared" si="1"/>
        <v>1.7326732673267329</v>
      </c>
      <c r="H30" s="10">
        <v>4</v>
      </c>
      <c r="I30" s="14">
        <f t="shared" si="2"/>
        <v>1.3468013468013467</v>
      </c>
      <c r="J30" s="5" t="s">
        <v>23</v>
      </c>
    </row>
    <row r="31" spans="1:10">
      <c r="A31" s="2" t="s">
        <v>60</v>
      </c>
      <c r="B31" s="11"/>
      <c r="C31" s="11" t="s">
        <v>38</v>
      </c>
      <c r="D31" s="10">
        <v>10</v>
      </c>
      <c r="E31" s="14">
        <f t="shared" si="0"/>
        <v>1.9455252918287937</v>
      </c>
      <c r="F31" s="10">
        <v>7</v>
      </c>
      <c r="G31" s="14">
        <f t="shared" si="1"/>
        <v>1.7326732673267329</v>
      </c>
      <c r="H31" s="10">
        <v>2</v>
      </c>
      <c r="I31" s="14">
        <f t="shared" si="2"/>
        <v>0.67340067340067333</v>
      </c>
      <c r="J31" s="5" t="s">
        <v>28</v>
      </c>
    </row>
    <row r="32" spans="1:10">
      <c r="A32" s="2" t="s">
        <v>61</v>
      </c>
      <c r="B32" s="11"/>
      <c r="C32" s="11" t="s">
        <v>38</v>
      </c>
      <c r="D32" s="10">
        <v>19</v>
      </c>
      <c r="E32" s="14">
        <f t="shared" si="0"/>
        <v>3.6964980544747084</v>
      </c>
      <c r="F32" s="10">
        <v>3</v>
      </c>
      <c r="G32" s="14">
        <f t="shared" si="1"/>
        <v>0.74257425742574257</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1.3468013468013467</v>
      </c>
      <c r="J33" s="5" t="s">
        <v>31</v>
      </c>
    </row>
    <row r="34" spans="1:10">
      <c r="A34" s="2" t="s">
        <v>63</v>
      </c>
      <c r="B34" s="11"/>
      <c r="C34" s="11" t="s">
        <v>38</v>
      </c>
      <c r="D34" s="10">
        <v>11</v>
      </c>
      <c r="E34" s="14">
        <f t="shared" si="0"/>
        <v>2.1400778210116731</v>
      </c>
      <c r="F34" s="10">
        <v>8</v>
      </c>
      <c r="G34" s="14">
        <f t="shared" si="1"/>
        <v>1.9801980198019802</v>
      </c>
      <c r="H34" s="10">
        <v>2</v>
      </c>
      <c r="I34" s="14">
        <f t="shared" si="2"/>
        <v>0.67340067340067333</v>
      </c>
      <c r="J34" s="5" t="s">
        <v>29</v>
      </c>
    </row>
    <row r="35" spans="1:10">
      <c r="A35" s="2" t="s">
        <v>64</v>
      </c>
      <c r="B35" s="11"/>
      <c r="C35" s="11" t="s">
        <v>38</v>
      </c>
      <c r="D35" s="10">
        <v>4</v>
      </c>
      <c r="E35" s="14">
        <f t="shared" si="0"/>
        <v>0.77821011673151752</v>
      </c>
      <c r="F35" s="10">
        <v>3</v>
      </c>
      <c r="G35" s="14">
        <f t="shared" si="1"/>
        <v>0.74257425742574257</v>
      </c>
      <c r="H35" s="10">
        <v>3</v>
      </c>
      <c r="I35" s="14">
        <f t="shared" si="2"/>
        <v>1.0101010101010102</v>
      </c>
      <c r="J35" s="5" t="s">
        <v>32</v>
      </c>
    </row>
    <row r="36" spans="1:10">
      <c r="A36" s="2" t="s">
        <v>5</v>
      </c>
      <c r="B36" s="11"/>
      <c r="C36" s="11" t="s">
        <v>38</v>
      </c>
      <c r="D36" s="10">
        <v>34</v>
      </c>
      <c r="E36" s="14">
        <f t="shared" si="0"/>
        <v>6.6147859922178993</v>
      </c>
      <c r="F36" s="10">
        <v>19</v>
      </c>
      <c r="G36" s="14">
        <f t="shared" si="1"/>
        <v>4.7029702970297027</v>
      </c>
      <c r="H36" s="10">
        <v>15</v>
      </c>
      <c r="I36" s="14">
        <f t="shared" si="2"/>
        <v>5.0505050505050502</v>
      </c>
      <c r="J36" s="5" t="s">
        <v>24</v>
      </c>
    </row>
    <row r="37" spans="1:10">
      <c r="A37" s="31" t="s">
        <v>6</v>
      </c>
      <c r="B37" s="12"/>
      <c r="C37" s="12"/>
      <c r="D37" s="15">
        <v>9</v>
      </c>
      <c r="E37" s="14">
        <f t="shared" si="0"/>
        <v>1.7509727626459144</v>
      </c>
      <c r="F37" s="15">
        <v>9</v>
      </c>
      <c r="G37" s="14">
        <f t="shared" si="1"/>
        <v>2.2277227722772275</v>
      </c>
      <c r="H37" s="15">
        <v>9</v>
      </c>
      <c r="I37" s="14">
        <f t="shared" si="2"/>
        <v>3.0303030303030303</v>
      </c>
      <c r="J37" s="32" t="s">
        <v>25</v>
      </c>
    </row>
    <row r="38" spans="1:10" ht="15.75" thickBot="1">
      <c r="A38" s="3" t="s">
        <v>94</v>
      </c>
      <c r="B38" s="12"/>
      <c r="C38" s="11" t="s">
        <v>38</v>
      </c>
      <c r="D38" s="15">
        <v>1</v>
      </c>
      <c r="E38" s="14">
        <f t="shared" si="0"/>
        <v>0.19455252918287938</v>
      </c>
      <c r="F38" s="15">
        <v>1</v>
      </c>
      <c r="G38" s="14">
        <f t="shared" si="1"/>
        <v>0.24752475247524752</v>
      </c>
      <c r="H38" s="15">
        <v>1</v>
      </c>
      <c r="I38" s="14">
        <f t="shared" si="2"/>
        <v>0.33670033670033667</v>
      </c>
      <c r="J38" s="6" t="s">
        <v>93</v>
      </c>
    </row>
    <row r="39" spans="1:10" ht="15.75" thickBot="1">
      <c r="A39" s="4" t="s">
        <v>7</v>
      </c>
      <c r="B39" s="16"/>
      <c r="C39" s="4"/>
      <c r="D39" s="16">
        <f>SUM(D4:D38)</f>
        <v>514</v>
      </c>
      <c r="E39" s="17">
        <f t="shared" ref="E39:I39" si="3">SUM(E4:E38)</f>
        <v>99.999999999999972</v>
      </c>
      <c r="F39" s="16">
        <f t="shared" si="3"/>
        <v>404</v>
      </c>
      <c r="G39" s="17">
        <f t="shared" si="3"/>
        <v>99.999999999999929</v>
      </c>
      <c r="H39" s="16">
        <f>SUM(H4:H38)</f>
        <v>297</v>
      </c>
      <c r="I39" s="17">
        <f t="shared" si="3"/>
        <v>100</v>
      </c>
    </row>
    <row r="40" spans="1:10">
      <c r="A40" s="35" t="s">
        <v>73</v>
      </c>
      <c r="B40" s="35"/>
      <c r="C40" s="35"/>
      <c r="D40" s="35"/>
      <c r="E40" s="35"/>
      <c r="F40" s="35"/>
      <c r="G40" s="35"/>
      <c r="H40" s="35"/>
      <c r="I40" s="35"/>
    </row>
    <row r="41" spans="1:10" ht="15.75" thickBot="1">
      <c r="A41" s="36" t="s">
        <v>9</v>
      </c>
      <c r="B41" s="36"/>
      <c r="C41" s="36"/>
      <c r="D41" s="36"/>
      <c r="E41" s="36"/>
      <c r="F41" s="36"/>
      <c r="G41" s="36"/>
      <c r="H41" s="36"/>
      <c r="I41" s="36"/>
    </row>
    <row r="42" spans="1:10" ht="29.25" customHeight="1" thickBot="1">
      <c r="A42" s="37" t="s">
        <v>95</v>
      </c>
      <c r="B42" s="38"/>
      <c r="C42" s="38"/>
      <c r="D42" s="38"/>
      <c r="E42" s="38"/>
      <c r="F42" s="38"/>
      <c r="G42" s="38"/>
      <c r="H42" s="38"/>
      <c r="I42" s="38"/>
      <c r="J42" s="39"/>
    </row>
    <row r="43" spans="1:10">
      <c r="A43" s="19" t="s">
        <v>52</v>
      </c>
      <c r="B43" s="20">
        <v>1</v>
      </c>
    </row>
    <row r="44" spans="1:10">
      <c r="A44" s="19" t="s">
        <v>50</v>
      </c>
      <c r="B44" s="20">
        <f>SUM(D38,D30:D36,D18,D13:D15,D6)</f>
        <v>190</v>
      </c>
    </row>
    <row r="45" spans="1:10">
      <c r="A45" s="19" t="s">
        <v>51</v>
      </c>
      <c r="B45" s="25">
        <f>SUM(D19:D29,D16:D17,D7:D12,D5)</f>
        <v>314</v>
      </c>
      <c r="C45" s="18"/>
    </row>
    <row r="46" spans="1:10">
      <c r="A46" s="19" t="s">
        <v>96</v>
      </c>
      <c r="B46">
        <f>D37</f>
        <v>9</v>
      </c>
      <c r="C46" s="18">
        <f>SUM(B43:B46)</f>
        <v>514</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J46"/>
  <sheetViews>
    <sheetView topLeftCell="A42" zoomScale="110" zoomScaleNormal="110" workbookViewId="0">
      <selection activeCell="H38" sqref="H38"/>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0" t="s">
        <v>65</v>
      </c>
      <c r="B1" s="40"/>
      <c r="C1" s="40"/>
      <c r="D1" s="40"/>
      <c r="E1" s="40"/>
      <c r="F1" s="40"/>
      <c r="G1" s="40"/>
      <c r="H1" s="40"/>
      <c r="I1" s="40"/>
      <c r="J1" s="40"/>
    </row>
    <row r="2" spans="1:10" ht="25.5" customHeight="1" thickBot="1">
      <c r="A2" s="41" t="s">
        <v>0</v>
      </c>
      <c r="B2" s="43" t="s">
        <v>35</v>
      </c>
      <c r="C2" s="43"/>
      <c r="D2" s="43" t="s">
        <v>8</v>
      </c>
      <c r="E2" s="43"/>
      <c r="F2" s="43" t="s">
        <v>1</v>
      </c>
      <c r="G2" s="43"/>
      <c r="H2" s="44" t="s">
        <v>27</v>
      </c>
      <c r="I2" s="45"/>
      <c r="J2" s="8" t="s">
        <v>0</v>
      </c>
    </row>
    <row r="3" spans="1:10" ht="15.75" thickBot="1">
      <c r="A3" s="42"/>
      <c r="B3" s="33" t="s">
        <v>36</v>
      </c>
      <c r="C3" s="33" t="s">
        <v>37</v>
      </c>
      <c r="D3" s="33" t="s">
        <v>2</v>
      </c>
      <c r="E3" s="33" t="s">
        <v>3</v>
      </c>
      <c r="F3" s="33" t="s">
        <v>2</v>
      </c>
      <c r="G3" s="33" t="s">
        <v>3</v>
      </c>
      <c r="H3" s="33" t="s">
        <v>2</v>
      </c>
      <c r="I3" s="33" t="s">
        <v>3</v>
      </c>
      <c r="J3" s="9" t="s">
        <v>26</v>
      </c>
    </row>
    <row r="4" spans="1:10">
      <c r="A4" s="1" t="s">
        <v>4</v>
      </c>
      <c r="B4" s="22"/>
      <c r="C4" s="22"/>
      <c r="D4" s="13">
        <v>1</v>
      </c>
      <c r="E4" s="14">
        <f t="shared" ref="E4:E38" si="0">(D4/D$39)*100</f>
        <v>0.1953125</v>
      </c>
      <c r="F4" s="13">
        <v>1</v>
      </c>
      <c r="G4" s="14">
        <f t="shared" ref="G4:G38" si="1">(F4/F$39)*100</f>
        <v>0.24813895781637718</v>
      </c>
      <c r="H4" s="13">
        <v>1</v>
      </c>
      <c r="I4" s="14">
        <f t="shared" ref="I4:I38" si="2">(H4/H$39)*100</f>
        <v>0.33783783783783783</v>
      </c>
      <c r="J4" s="7" t="s">
        <v>10</v>
      </c>
    </row>
    <row r="5" spans="1:10">
      <c r="A5" s="2" t="s">
        <v>41</v>
      </c>
      <c r="B5" s="11" t="s">
        <v>38</v>
      </c>
      <c r="C5" s="11"/>
      <c r="D5" s="10">
        <v>12</v>
      </c>
      <c r="E5" s="14">
        <f t="shared" si="0"/>
        <v>2.34375</v>
      </c>
      <c r="F5" s="10">
        <v>12</v>
      </c>
      <c r="G5" s="14">
        <f t="shared" si="1"/>
        <v>2.9776674937965262</v>
      </c>
      <c r="H5" s="10">
        <v>11</v>
      </c>
      <c r="I5" s="14">
        <f t="shared" si="2"/>
        <v>3.7162162162162162</v>
      </c>
      <c r="J5" s="5" t="s">
        <v>11</v>
      </c>
    </row>
    <row r="6" spans="1:10">
      <c r="A6" s="2" t="s">
        <v>53</v>
      </c>
      <c r="B6" s="11"/>
      <c r="C6" s="11" t="s">
        <v>38</v>
      </c>
      <c r="D6" s="10">
        <v>42</v>
      </c>
      <c r="E6" s="14">
        <f t="shared" si="0"/>
        <v>8.203125</v>
      </c>
      <c r="F6" s="10">
        <v>22</v>
      </c>
      <c r="G6" s="14">
        <f t="shared" si="1"/>
        <v>5.4590570719602978</v>
      </c>
      <c r="H6" s="10">
        <v>14</v>
      </c>
      <c r="I6" s="14">
        <f t="shared" si="2"/>
        <v>4.7297297297297298</v>
      </c>
      <c r="J6" s="5" t="s">
        <v>12</v>
      </c>
    </row>
    <row r="7" spans="1:10">
      <c r="A7" s="2" t="s">
        <v>54</v>
      </c>
      <c r="B7" s="11" t="s">
        <v>38</v>
      </c>
      <c r="C7" s="11"/>
      <c r="D7" s="10">
        <v>19</v>
      </c>
      <c r="E7" s="14">
        <f t="shared" si="0"/>
        <v>3.7109375</v>
      </c>
      <c r="F7" s="10">
        <v>19</v>
      </c>
      <c r="G7" s="14">
        <f t="shared" si="1"/>
        <v>4.7146401985111659</v>
      </c>
      <c r="H7" s="10">
        <v>18</v>
      </c>
      <c r="I7" s="14">
        <f t="shared" si="2"/>
        <v>6.0810810810810816</v>
      </c>
      <c r="J7" s="5" t="s">
        <v>13</v>
      </c>
    </row>
    <row r="8" spans="1:10">
      <c r="A8" s="2" t="s">
        <v>42</v>
      </c>
      <c r="B8" s="11" t="s">
        <v>38</v>
      </c>
      <c r="C8" s="11"/>
      <c r="D8" s="10">
        <v>51</v>
      </c>
      <c r="E8" s="14">
        <f t="shared" si="0"/>
        <v>9.9609375</v>
      </c>
      <c r="F8" s="10">
        <v>50</v>
      </c>
      <c r="G8" s="14">
        <f t="shared" si="1"/>
        <v>12.406947890818859</v>
      </c>
      <c r="H8" s="10">
        <v>43</v>
      </c>
      <c r="I8" s="14">
        <f t="shared" si="2"/>
        <v>14.527027027027026</v>
      </c>
      <c r="J8" s="5" t="s">
        <v>14</v>
      </c>
    </row>
    <row r="9" spans="1:10">
      <c r="A9" s="2" t="s">
        <v>43</v>
      </c>
      <c r="B9" s="11" t="s">
        <v>38</v>
      </c>
      <c r="C9" s="11"/>
      <c r="D9" s="10">
        <v>34</v>
      </c>
      <c r="E9" s="14">
        <f t="shared" si="0"/>
        <v>6.640625</v>
      </c>
      <c r="F9" s="10">
        <v>31</v>
      </c>
      <c r="G9" s="14">
        <f t="shared" si="1"/>
        <v>7.6923076923076925</v>
      </c>
      <c r="H9" s="10">
        <v>28</v>
      </c>
      <c r="I9" s="14">
        <f t="shared" si="2"/>
        <v>9.4594594594594597</v>
      </c>
      <c r="J9" s="5" t="s">
        <v>15</v>
      </c>
    </row>
    <row r="10" spans="1:10">
      <c r="A10" s="2" t="s">
        <v>44</v>
      </c>
      <c r="B10" s="11" t="s">
        <v>38</v>
      </c>
      <c r="C10" s="11"/>
      <c r="D10" s="10">
        <v>10</v>
      </c>
      <c r="E10" s="14">
        <f t="shared" si="0"/>
        <v>1.953125</v>
      </c>
      <c r="F10" s="10">
        <v>10</v>
      </c>
      <c r="G10" s="14">
        <f t="shared" si="1"/>
        <v>2.481389578163772</v>
      </c>
      <c r="H10" s="10">
        <v>7</v>
      </c>
      <c r="I10" s="14">
        <f t="shared" si="2"/>
        <v>2.3648648648648649</v>
      </c>
      <c r="J10" s="5" t="s">
        <v>33</v>
      </c>
    </row>
    <row r="11" spans="1:10">
      <c r="A11" s="2" t="s">
        <v>40</v>
      </c>
      <c r="B11" s="11" t="s">
        <v>38</v>
      </c>
      <c r="C11" s="11"/>
      <c r="D11" s="10">
        <v>32</v>
      </c>
      <c r="E11" s="14">
        <f t="shared" si="0"/>
        <v>6.25</v>
      </c>
      <c r="F11" s="10">
        <v>30</v>
      </c>
      <c r="G11" s="14">
        <f t="shared" si="1"/>
        <v>7.4441687344913143</v>
      </c>
      <c r="H11" s="10">
        <v>28</v>
      </c>
      <c r="I11" s="14">
        <f t="shared" si="2"/>
        <v>9.4594594594594597</v>
      </c>
      <c r="J11" s="5" t="s">
        <v>16</v>
      </c>
    </row>
    <row r="12" spans="1:10">
      <c r="A12" s="2" t="s">
        <v>55</v>
      </c>
      <c r="B12" s="11" t="s">
        <v>38</v>
      </c>
      <c r="C12" s="11"/>
      <c r="D12" s="10">
        <v>44</v>
      </c>
      <c r="E12" s="14">
        <f t="shared" si="0"/>
        <v>8.59375</v>
      </c>
      <c r="F12" s="10">
        <v>40</v>
      </c>
      <c r="G12" s="14">
        <f t="shared" si="1"/>
        <v>9.9255583126550881</v>
      </c>
      <c r="H12" s="10">
        <v>37</v>
      </c>
      <c r="I12" s="14">
        <f t="shared" si="2"/>
        <v>12.5</v>
      </c>
      <c r="J12" s="5" t="s">
        <v>17</v>
      </c>
    </row>
    <row r="13" spans="1:10">
      <c r="A13" s="2" t="s">
        <v>45</v>
      </c>
      <c r="B13" s="11"/>
      <c r="C13" s="11" t="s">
        <v>38</v>
      </c>
      <c r="D13" s="10">
        <v>24</v>
      </c>
      <c r="E13" s="14">
        <f t="shared" si="0"/>
        <v>4.6875</v>
      </c>
      <c r="F13" s="10">
        <v>20</v>
      </c>
      <c r="G13" s="14">
        <f t="shared" si="1"/>
        <v>4.9627791563275441</v>
      </c>
      <c r="H13" s="10">
        <v>9</v>
      </c>
      <c r="I13" s="14">
        <f t="shared" si="2"/>
        <v>3.0405405405405408</v>
      </c>
      <c r="J13" s="5" t="s">
        <v>34</v>
      </c>
    </row>
    <row r="14" spans="1:10">
      <c r="A14" s="2" t="s">
        <v>46</v>
      </c>
      <c r="B14" s="11"/>
      <c r="C14" s="11" t="s">
        <v>38</v>
      </c>
      <c r="D14" s="10">
        <v>15</v>
      </c>
      <c r="E14" s="14">
        <f t="shared" si="0"/>
        <v>2.9296875</v>
      </c>
      <c r="F14" s="10">
        <v>12</v>
      </c>
      <c r="G14" s="14">
        <f t="shared" si="1"/>
        <v>2.9776674937965262</v>
      </c>
      <c r="H14" s="10">
        <v>7</v>
      </c>
      <c r="I14" s="14">
        <f t="shared" si="2"/>
        <v>2.3648648648648649</v>
      </c>
      <c r="J14" s="5" t="s">
        <v>18</v>
      </c>
    </row>
    <row r="15" spans="1:10">
      <c r="A15" s="2" t="s">
        <v>56</v>
      </c>
      <c r="B15" s="11"/>
      <c r="C15" s="11" t="s">
        <v>38</v>
      </c>
      <c r="D15" s="10">
        <v>9</v>
      </c>
      <c r="E15" s="14">
        <f t="shared" si="0"/>
        <v>1.7578125</v>
      </c>
      <c r="F15" s="10">
        <v>7</v>
      </c>
      <c r="G15" s="14">
        <f t="shared" si="1"/>
        <v>1.7369727047146404</v>
      </c>
      <c r="H15" s="10">
        <v>7</v>
      </c>
      <c r="I15" s="14">
        <f t="shared" si="2"/>
        <v>2.3648648648648649</v>
      </c>
      <c r="J15" s="5" t="s">
        <v>19</v>
      </c>
    </row>
    <row r="16" spans="1:10">
      <c r="A16" s="2" t="s">
        <v>57</v>
      </c>
      <c r="B16" s="11" t="s">
        <v>38</v>
      </c>
      <c r="C16" s="11"/>
      <c r="D16" s="10">
        <v>10</v>
      </c>
      <c r="E16" s="14">
        <f t="shared" si="0"/>
        <v>1.953125</v>
      </c>
      <c r="F16" s="10">
        <v>10</v>
      </c>
      <c r="G16" s="14">
        <f t="shared" si="1"/>
        <v>2.481389578163772</v>
      </c>
      <c r="H16" s="10">
        <v>7</v>
      </c>
      <c r="I16" s="14">
        <f t="shared" si="2"/>
        <v>2.3648648648648649</v>
      </c>
      <c r="J16" s="5" t="s">
        <v>39</v>
      </c>
    </row>
    <row r="17" spans="1:10">
      <c r="A17" s="2" t="s">
        <v>58</v>
      </c>
      <c r="B17" s="11" t="s">
        <v>38</v>
      </c>
      <c r="C17" s="11"/>
      <c r="D17" s="10">
        <v>5</v>
      </c>
      <c r="E17" s="14">
        <f t="shared" si="0"/>
        <v>0.9765625</v>
      </c>
      <c r="F17" s="10">
        <v>5</v>
      </c>
      <c r="G17" s="14">
        <f t="shared" si="1"/>
        <v>1.240694789081886</v>
      </c>
      <c r="H17" s="10">
        <v>2</v>
      </c>
      <c r="I17" s="14">
        <f t="shared" si="2"/>
        <v>0.67567567567567566</v>
      </c>
      <c r="J17" s="5" t="s">
        <v>20</v>
      </c>
    </row>
    <row r="18" spans="1:10">
      <c r="A18" s="2" t="s">
        <v>47</v>
      </c>
      <c r="B18" s="11"/>
      <c r="C18" s="11" t="s">
        <v>38</v>
      </c>
      <c r="D18" s="10">
        <v>5</v>
      </c>
      <c r="E18" s="14">
        <f t="shared" si="0"/>
        <v>0.9765625</v>
      </c>
      <c r="F18" s="10">
        <v>4</v>
      </c>
      <c r="G18" s="14">
        <f t="shared" si="1"/>
        <v>0.99255583126550873</v>
      </c>
      <c r="H18" s="10">
        <v>2</v>
      </c>
      <c r="I18" s="14">
        <f t="shared" si="2"/>
        <v>0.67567567567567566</v>
      </c>
      <c r="J18" s="5" t="s">
        <v>21</v>
      </c>
    </row>
    <row r="19" spans="1:10">
      <c r="A19" s="2" t="s">
        <v>67</v>
      </c>
      <c r="B19" s="11" t="s">
        <v>38</v>
      </c>
      <c r="C19" s="11"/>
      <c r="D19" s="10">
        <v>6</v>
      </c>
      <c r="E19" s="14">
        <f t="shared" si="0"/>
        <v>1.171875</v>
      </c>
      <c r="F19" s="10">
        <v>5</v>
      </c>
      <c r="G19" s="14">
        <f t="shared" si="1"/>
        <v>1.240694789081886</v>
      </c>
      <c r="H19" s="10">
        <v>4</v>
      </c>
      <c r="I19" s="14">
        <f t="shared" si="2"/>
        <v>1.3513513513513513</v>
      </c>
      <c r="J19" s="5" t="s">
        <v>68</v>
      </c>
    </row>
    <row r="20" spans="1:10">
      <c r="A20" s="2" t="s">
        <v>69</v>
      </c>
      <c r="B20" s="11" t="s">
        <v>38</v>
      </c>
      <c r="C20" s="11"/>
      <c r="D20" s="10">
        <v>6</v>
      </c>
      <c r="E20" s="14">
        <f t="shared" si="0"/>
        <v>1.171875</v>
      </c>
      <c r="F20" s="10">
        <v>5</v>
      </c>
      <c r="G20" s="14">
        <f t="shared" si="1"/>
        <v>1.240694789081886</v>
      </c>
      <c r="H20" s="10">
        <v>3</v>
      </c>
      <c r="I20" s="14">
        <f t="shared" si="2"/>
        <v>1.0135135135135136</v>
      </c>
      <c r="J20" s="5" t="s">
        <v>70</v>
      </c>
    </row>
    <row r="21" spans="1:10">
      <c r="A21" s="2" t="s">
        <v>71</v>
      </c>
      <c r="B21" s="11" t="s">
        <v>38</v>
      </c>
      <c r="C21" s="11"/>
      <c r="D21" s="10">
        <v>7</v>
      </c>
      <c r="E21" s="14">
        <f t="shared" si="0"/>
        <v>1.3671875</v>
      </c>
      <c r="F21" s="10">
        <v>4</v>
      </c>
      <c r="G21" s="14">
        <f t="shared" si="1"/>
        <v>0.99255583126550873</v>
      </c>
      <c r="H21" s="10">
        <v>2</v>
      </c>
      <c r="I21" s="14">
        <f t="shared" si="2"/>
        <v>0.67567567567567566</v>
      </c>
      <c r="J21" s="5" t="s">
        <v>72</v>
      </c>
    </row>
    <row r="22" spans="1:10">
      <c r="A22" s="2" t="s">
        <v>76</v>
      </c>
      <c r="B22" s="11" t="s">
        <v>38</v>
      </c>
      <c r="C22" s="11"/>
      <c r="D22" s="10">
        <v>10</v>
      </c>
      <c r="E22" s="14">
        <f t="shared" si="0"/>
        <v>1.953125</v>
      </c>
      <c r="F22" s="10">
        <v>8</v>
      </c>
      <c r="G22" s="14">
        <f t="shared" si="1"/>
        <v>1.9851116625310175</v>
      </c>
      <c r="H22" s="10">
        <v>7</v>
      </c>
      <c r="I22" s="14">
        <f t="shared" si="2"/>
        <v>2.3648648648648649</v>
      </c>
      <c r="J22" s="5" t="s">
        <v>66</v>
      </c>
    </row>
    <row r="23" spans="1:10">
      <c r="A23" s="2" t="s">
        <v>77</v>
      </c>
      <c r="B23" s="11" t="s">
        <v>38</v>
      </c>
      <c r="C23" s="11"/>
      <c r="D23" s="10">
        <v>12</v>
      </c>
      <c r="E23" s="14">
        <f t="shared" si="0"/>
        <v>2.34375</v>
      </c>
      <c r="F23" s="10">
        <v>8</v>
      </c>
      <c r="G23" s="14">
        <f t="shared" si="1"/>
        <v>1.9851116625310175</v>
      </c>
      <c r="H23" s="10">
        <v>3</v>
      </c>
      <c r="I23" s="14">
        <f t="shared" si="2"/>
        <v>1.0135135135135136</v>
      </c>
      <c r="J23" s="5" t="s">
        <v>83</v>
      </c>
    </row>
    <row r="24" spans="1:10">
      <c r="A24" s="2" t="s">
        <v>78</v>
      </c>
      <c r="B24" s="11" t="s">
        <v>38</v>
      </c>
      <c r="C24" s="11"/>
      <c r="D24" s="10">
        <v>10</v>
      </c>
      <c r="E24" s="14">
        <f t="shared" si="0"/>
        <v>1.953125</v>
      </c>
      <c r="F24" s="10">
        <v>8</v>
      </c>
      <c r="G24" s="14">
        <f t="shared" si="1"/>
        <v>1.9851116625310175</v>
      </c>
      <c r="H24" s="10">
        <v>4</v>
      </c>
      <c r="I24" s="14">
        <f t="shared" si="2"/>
        <v>1.3513513513513513</v>
      </c>
      <c r="J24" s="5" t="s">
        <v>84</v>
      </c>
    </row>
    <row r="25" spans="1:10">
      <c r="A25" s="2" t="s">
        <v>79</v>
      </c>
      <c r="B25" s="11" t="s">
        <v>38</v>
      </c>
      <c r="C25" s="11"/>
      <c r="D25" s="10">
        <v>10</v>
      </c>
      <c r="E25" s="14">
        <f t="shared" si="0"/>
        <v>1.953125</v>
      </c>
      <c r="F25" s="10">
        <v>7</v>
      </c>
      <c r="G25" s="14">
        <f t="shared" si="1"/>
        <v>1.7369727047146404</v>
      </c>
      <c r="H25" s="10">
        <v>5</v>
      </c>
      <c r="I25" s="14">
        <f t="shared" si="2"/>
        <v>1.6891891891891893</v>
      </c>
      <c r="J25" s="5" t="s">
        <v>85</v>
      </c>
    </row>
    <row r="26" spans="1:10">
      <c r="A26" s="2" t="s">
        <v>80</v>
      </c>
      <c r="B26" s="11" t="s">
        <v>38</v>
      </c>
      <c r="C26" s="11"/>
      <c r="D26" s="10">
        <v>14</v>
      </c>
      <c r="E26" s="14">
        <f t="shared" si="0"/>
        <v>2.734375</v>
      </c>
      <c r="F26" s="10">
        <v>11</v>
      </c>
      <c r="G26" s="14">
        <f t="shared" si="1"/>
        <v>2.7295285359801489</v>
      </c>
      <c r="H26" s="10">
        <v>4</v>
      </c>
      <c r="I26" s="14">
        <f t="shared" si="2"/>
        <v>1.3513513513513513</v>
      </c>
      <c r="J26" s="5" t="s">
        <v>86</v>
      </c>
    </row>
    <row r="27" spans="1:10">
      <c r="A27" s="2" t="s">
        <v>81</v>
      </c>
      <c r="B27" s="11" t="s">
        <v>38</v>
      </c>
      <c r="C27" s="11"/>
      <c r="D27" s="10">
        <v>8</v>
      </c>
      <c r="E27" s="14">
        <f t="shared" si="0"/>
        <v>1.5625</v>
      </c>
      <c r="F27" s="10">
        <v>4</v>
      </c>
      <c r="G27" s="14">
        <f t="shared" si="1"/>
        <v>0.99255583126550873</v>
      </c>
      <c r="H27" s="10">
        <v>2</v>
      </c>
      <c r="I27" s="14">
        <f t="shared" si="2"/>
        <v>0.67567567567567566</v>
      </c>
      <c r="J27" s="5" t="s">
        <v>87</v>
      </c>
    </row>
    <row r="28" spans="1:10">
      <c r="A28" s="2" t="s">
        <v>82</v>
      </c>
      <c r="B28" s="11" t="s">
        <v>38</v>
      </c>
      <c r="C28" s="11"/>
      <c r="D28" s="10">
        <v>11</v>
      </c>
      <c r="E28" s="14">
        <f t="shared" si="0"/>
        <v>2.1484375</v>
      </c>
      <c r="F28" s="10">
        <v>7</v>
      </c>
      <c r="G28" s="14">
        <f t="shared" si="1"/>
        <v>1.7369727047146404</v>
      </c>
      <c r="H28" s="10">
        <v>2</v>
      </c>
      <c r="I28" s="14">
        <f t="shared" si="2"/>
        <v>0.67567567567567566</v>
      </c>
      <c r="J28" s="5" t="s">
        <v>88</v>
      </c>
    </row>
    <row r="29" spans="1:10">
      <c r="A29" s="2" t="s">
        <v>48</v>
      </c>
      <c r="B29" s="11" t="s">
        <v>38</v>
      </c>
      <c r="C29" s="11"/>
      <c r="D29" s="10">
        <v>4</v>
      </c>
      <c r="E29" s="14">
        <f t="shared" si="0"/>
        <v>0.78125</v>
      </c>
      <c r="F29" s="10">
        <v>4</v>
      </c>
      <c r="G29" s="14">
        <f t="shared" si="1"/>
        <v>0.99255583126550873</v>
      </c>
      <c r="H29" s="10">
        <v>2</v>
      </c>
      <c r="I29" s="14">
        <f t="shared" si="2"/>
        <v>0.67567567567567566</v>
      </c>
      <c r="J29" s="5" t="s">
        <v>22</v>
      </c>
    </row>
    <row r="30" spans="1:10">
      <c r="A30" s="2" t="s">
        <v>59</v>
      </c>
      <c r="B30" s="11"/>
      <c r="C30" s="11" t="s">
        <v>38</v>
      </c>
      <c r="D30" s="10">
        <v>11</v>
      </c>
      <c r="E30" s="14">
        <f t="shared" si="0"/>
        <v>2.1484375</v>
      </c>
      <c r="F30" s="10">
        <v>7</v>
      </c>
      <c r="G30" s="14">
        <f t="shared" si="1"/>
        <v>1.7369727047146404</v>
      </c>
      <c r="H30" s="10">
        <v>4</v>
      </c>
      <c r="I30" s="14">
        <f t="shared" si="2"/>
        <v>1.3513513513513513</v>
      </c>
      <c r="J30" s="5" t="s">
        <v>23</v>
      </c>
    </row>
    <row r="31" spans="1:10">
      <c r="A31" s="2" t="s">
        <v>60</v>
      </c>
      <c r="B31" s="11"/>
      <c r="C31" s="11" t="s">
        <v>38</v>
      </c>
      <c r="D31" s="10">
        <v>10</v>
      </c>
      <c r="E31" s="14">
        <f t="shared" si="0"/>
        <v>1.953125</v>
      </c>
      <c r="F31" s="10">
        <v>7</v>
      </c>
      <c r="G31" s="14">
        <f t="shared" si="1"/>
        <v>1.7369727047146404</v>
      </c>
      <c r="H31" s="10">
        <v>2</v>
      </c>
      <c r="I31" s="14">
        <f t="shared" si="2"/>
        <v>0.67567567567567566</v>
      </c>
      <c r="J31" s="5" t="s">
        <v>28</v>
      </c>
    </row>
    <row r="32" spans="1:10">
      <c r="A32" s="2" t="s">
        <v>61</v>
      </c>
      <c r="B32" s="11"/>
      <c r="C32" s="11" t="s">
        <v>38</v>
      </c>
      <c r="D32" s="10">
        <v>19</v>
      </c>
      <c r="E32" s="14">
        <f t="shared" si="0"/>
        <v>3.7109375</v>
      </c>
      <c r="F32" s="10">
        <v>3</v>
      </c>
      <c r="G32" s="14">
        <f t="shared" si="1"/>
        <v>0.74441687344913154</v>
      </c>
      <c r="H32" s="10">
        <v>0</v>
      </c>
      <c r="I32" s="14">
        <f t="shared" si="2"/>
        <v>0</v>
      </c>
      <c r="J32" s="5" t="s">
        <v>30</v>
      </c>
    </row>
    <row r="33" spans="1:10">
      <c r="A33" s="2" t="s">
        <v>62</v>
      </c>
      <c r="B33" s="11"/>
      <c r="C33" s="11" t="s">
        <v>38</v>
      </c>
      <c r="D33" s="10">
        <v>5</v>
      </c>
      <c r="E33" s="14">
        <f t="shared" si="0"/>
        <v>0.9765625</v>
      </c>
      <c r="F33" s="10">
        <v>5</v>
      </c>
      <c r="G33" s="14">
        <f t="shared" si="1"/>
        <v>1.240694789081886</v>
      </c>
      <c r="H33" s="10">
        <v>4</v>
      </c>
      <c r="I33" s="14">
        <f t="shared" si="2"/>
        <v>1.3513513513513513</v>
      </c>
      <c r="J33" s="5" t="s">
        <v>31</v>
      </c>
    </row>
    <row r="34" spans="1:10">
      <c r="A34" s="2" t="s">
        <v>63</v>
      </c>
      <c r="B34" s="11"/>
      <c r="C34" s="11" t="s">
        <v>38</v>
      </c>
      <c r="D34" s="10">
        <v>11</v>
      </c>
      <c r="E34" s="14">
        <f t="shared" si="0"/>
        <v>2.1484375</v>
      </c>
      <c r="F34" s="10">
        <v>8</v>
      </c>
      <c r="G34" s="14">
        <f t="shared" si="1"/>
        <v>1.9851116625310175</v>
      </c>
      <c r="H34" s="10">
        <v>2</v>
      </c>
      <c r="I34" s="14">
        <f t="shared" si="2"/>
        <v>0.67567567567567566</v>
      </c>
      <c r="J34" s="5" t="s">
        <v>29</v>
      </c>
    </row>
    <row r="35" spans="1:10">
      <c r="A35" s="2" t="s">
        <v>64</v>
      </c>
      <c r="B35" s="11"/>
      <c r="C35" s="11" t="s">
        <v>38</v>
      </c>
      <c r="D35" s="10">
        <v>4</v>
      </c>
      <c r="E35" s="14">
        <f t="shared" si="0"/>
        <v>0.78125</v>
      </c>
      <c r="F35" s="10">
        <v>3</v>
      </c>
      <c r="G35" s="14">
        <f t="shared" si="1"/>
        <v>0.74441687344913154</v>
      </c>
      <c r="H35" s="10">
        <v>3</v>
      </c>
      <c r="I35" s="14">
        <f t="shared" si="2"/>
        <v>1.0135135135135136</v>
      </c>
      <c r="J35" s="5" t="s">
        <v>32</v>
      </c>
    </row>
    <row r="36" spans="1:10">
      <c r="A36" s="2" t="s">
        <v>5</v>
      </c>
      <c r="B36" s="11"/>
      <c r="C36" s="11" t="s">
        <v>38</v>
      </c>
      <c r="D36" s="10">
        <v>34</v>
      </c>
      <c r="E36" s="14">
        <f t="shared" si="0"/>
        <v>6.640625</v>
      </c>
      <c r="F36" s="10">
        <v>19</v>
      </c>
      <c r="G36" s="14">
        <f t="shared" si="1"/>
        <v>4.7146401985111659</v>
      </c>
      <c r="H36" s="10">
        <v>15</v>
      </c>
      <c r="I36" s="14">
        <f t="shared" si="2"/>
        <v>5.0675675675675675</v>
      </c>
      <c r="J36" s="5" t="s">
        <v>24</v>
      </c>
    </row>
    <row r="37" spans="1:10">
      <c r="A37" s="31" t="s">
        <v>6</v>
      </c>
      <c r="B37" s="12"/>
      <c r="C37" s="12"/>
      <c r="D37" s="15">
        <v>6</v>
      </c>
      <c r="E37" s="14">
        <f t="shared" si="0"/>
        <v>1.171875</v>
      </c>
      <c r="F37" s="15">
        <v>6</v>
      </c>
      <c r="G37" s="14">
        <f t="shared" si="1"/>
        <v>1.4888337468982631</v>
      </c>
      <c r="H37" s="15">
        <v>6</v>
      </c>
      <c r="I37" s="14">
        <f t="shared" si="2"/>
        <v>2.0270270270270272</v>
      </c>
      <c r="J37" s="32" t="s">
        <v>25</v>
      </c>
    </row>
    <row r="38" spans="1:10" ht="15.75" thickBot="1">
      <c r="A38" s="3" t="s">
        <v>94</v>
      </c>
      <c r="B38" s="12"/>
      <c r="C38" s="11" t="s">
        <v>38</v>
      </c>
      <c r="D38" s="15">
        <v>1</v>
      </c>
      <c r="E38" s="14">
        <f t="shared" si="0"/>
        <v>0.1953125</v>
      </c>
      <c r="F38" s="15">
        <v>1</v>
      </c>
      <c r="G38" s="14">
        <f t="shared" si="1"/>
        <v>0.24813895781637718</v>
      </c>
      <c r="H38" s="15">
        <v>1</v>
      </c>
      <c r="I38" s="14">
        <f t="shared" si="2"/>
        <v>0.33783783783783783</v>
      </c>
      <c r="J38" s="6" t="s">
        <v>93</v>
      </c>
    </row>
    <row r="39" spans="1:10" ht="15.75" thickBot="1">
      <c r="A39" s="4" t="s">
        <v>7</v>
      </c>
      <c r="B39" s="16"/>
      <c r="C39" s="4"/>
      <c r="D39" s="16">
        <f>SUM(D4:D38)</f>
        <v>512</v>
      </c>
      <c r="E39" s="17">
        <f t="shared" ref="E39:I39" si="3">SUM(E4:E38)</f>
        <v>100</v>
      </c>
      <c r="F39" s="16">
        <f t="shared" si="3"/>
        <v>403</v>
      </c>
      <c r="G39" s="17">
        <f t="shared" si="3"/>
        <v>99.999999999999972</v>
      </c>
      <c r="H39" s="16">
        <f>SUM(H4:H38)</f>
        <v>296</v>
      </c>
      <c r="I39" s="17">
        <f t="shared" si="3"/>
        <v>100.00000000000007</v>
      </c>
    </row>
    <row r="40" spans="1:10">
      <c r="A40" s="35" t="s">
        <v>73</v>
      </c>
      <c r="B40" s="35"/>
      <c r="C40" s="35"/>
      <c r="D40" s="35"/>
      <c r="E40" s="35"/>
      <c r="F40" s="35"/>
      <c r="G40" s="35"/>
      <c r="H40" s="35"/>
      <c r="I40" s="35"/>
    </row>
    <row r="41" spans="1:10" ht="15.75" thickBot="1">
      <c r="A41" s="36" t="s">
        <v>9</v>
      </c>
      <c r="B41" s="36"/>
      <c r="C41" s="36"/>
      <c r="D41" s="36"/>
      <c r="E41" s="36"/>
      <c r="F41" s="36"/>
      <c r="G41" s="36"/>
      <c r="H41" s="36"/>
      <c r="I41" s="36"/>
    </row>
    <row r="42" spans="1:10" ht="29.25" customHeight="1" thickBot="1">
      <c r="A42" s="37" t="s">
        <v>95</v>
      </c>
      <c r="B42" s="38"/>
      <c r="C42" s="38"/>
      <c r="D42" s="38"/>
      <c r="E42" s="38"/>
      <c r="F42" s="38"/>
      <c r="G42" s="38"/>
      <c r="H42" s="38"/>
      <c r="I42" s="38"/>
      <c r="J42" s="39"/>
    </row>
    <row r="43" spans="1:10">
      <c r="A43" s="19" t="s">
        <v>52</v>
      </c>
      <c r="B43" s="20">
        <v>1</v>
      </c>
    </row>
    <row r="44" spans="1:10">
      <c r="A44" s="19" t="s">
        <v>50</v>
      </c>
      <c r="B44" s="20">
        <f>SUM(D38,D30:D36,D18,D13:D15,D6)</f>
        <v>190</v>
      </c>
    </row>
    <row r="45" spans="1:10">
      <c r="A45" s="19" t="s">
        <v>51</v>
      </c>
      <c r="B45" s="25">
        <f>SUM(D19:D29,D16:D17,D7:D12,D5)</f>
        <v>315</v>
      </c>
      <c r="C45" s="18"/>
    </row>
    <row r="46" spans="1:10">
      <c r="A46" s="19" t="s">
        <v>96</v>
      </c>
      <c r="B46">
        <f>D37</f>
        <v>6</v>
      </c>
      <c r="C46" s="18">
        <f>SUM(B43:B46)</f>
        <v>512</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9.xml><?xml version="1.0" encoding="utf-8"?>
<worksheet xmlns="http://schemas.openxmlformats.org/spreadsheetml/2006/main" xmlns:r="http://schemas.openxmlformats.org/officeDocument/2006/relationships">
  <dimension ref="A1:J46"/>
  <sheetViews>
    <sheetView tabSelected="1" topLeftCell="A37" zoomScale="110" zoomScaleNormal="110" workbookViewId="0">
      <selection activeCell="K45" sqref="K45"/>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0" t="s">
        <v>65</v>
      </c>
      <c r="B1" s="40"/>
      <c r="C1" s="40"/>
      <c r="D1" s="40"/>
      <c r="E1" s="40"/>
      <c r="F1" s="40"/>
      <c r="G1" s="40"/>
      <c r="H1" s="40"/>
      <c r="I1" s="40"/>
      <c r="J1" s="40"/>
    </row>
    <row r="2" spans="1:10" ht="25.5" customHeight="1" thickBot="1">
      <c r="A2" s="41" t="s">
        <v>0</v>
      </c>
      <c r="B2" s="43" t="s">
        <v>35</v>
      </c>
      <c r="C2" s="43"/>
      <c r="D2" s="43" t="s">
        <v>8</v>
      </c>
      <c r="E2" s="43"/>
      <c r="F2" s="43" t="s">
        <v>1</v>
      </c>
      <c r="G2" s="43"/>
      <c r="H2" s="44" t="s">
        <v>27</v>
      </c>
      <c r="I2" s="45"/>
      <c r="J2" s="8" t="s">
        <v>0</v>
      </c>
    </row>
    <row r="3" spans="1:10" ht="15.75" thickBot="1">
      <c r="A3" s="42"/>
      <c r="B3" s="34" t="s">
        <v>36</v>
      </c>
      <c r="C3" s="34" t="s">
        <v>37</v>
      </c>
      <c r="D3" s="34" t="s">
        <v>2</v>
      </c>
      <c r="E3" s="34" t="s">
        <v>3</v>
      </c>
      <c r="F3" s="34" t="s">
        <v>2</v>
      </c>
      <c r="G3" s="34" t="s">
        <v>3</v>
      </c>
      <c r="H3" s="34" t="s">
        <v>2</v>
      </c>
      <c r="I3" s="34" t="s">
        <v>3</v>
      </c>
      <c r="J3" s="9" t="s">
        <v>26</v>
      </c>
    </row>
    <row r="4" spans="1:10">
      <c r="A4" s="1" t="s">
        <v>4</v>
      </c>
      <c r="B4" s="22"/>
      <c r="C4" s="22"/>
      <c r="D4" s="13">
        <v>0</v>
      </c>
      <c r="E4" s="14">
        <f t="shared" ref="E4:E38" si="0">(D4/D$39)*100</f>
        <v>0</v>
      </c>
      <c r="F4" s="13">
        <v>1</v>
      </c>
      <c r="G4" s="14">
        <f t="shared" ref="G4:G38" si="1">(F4/F$39)*100</f>
        <v>0.24937655860349126</v>
      </c>
      <c r="H4" s="13">
        <v>1</v>
      </c>
      <c r="I4" s="14">
        <f t="shared" ref="I4:I38" si="2">(H4/H$39)*100</f>
        <v>0.3401360544217687</v>
      </c>
      <c r="J4" s="7" t="s">
        <v>10</v>
      </c>
    </row>
    <row r="5" spans="1:10">
      <c r="A5" s="2" t="s">
        <v>41</v>
      </c>
      <c r="B5" s="11" t="s">
        <v>38</v>
      </c>
      <c r="C5" s="11"/>
      <c r="D5" s="10">
        <v>11</v>
      </c>
      <c r="E5" s="14">
        <f t="shared" si="0"/>
        <v>2.1568627450980391</v>
      </c>
      <c r="F5" s="10">
        <v>11</v>
      </c>
      <c r="G5" s="14">
        <f t="shared" si="1"/>
        <v>2.7431421446384037</v>
      </c>
      <c r="H5" s="10">
        <v>10</v>
      </c>
      <c r="I5" s="14">
        <f t="shared" si="2"/>
        <v>3.4013605442176873</v>
      </c>
      <c r="J5" s="5" t="s">
        <v>11</v>
      </c>
    </row>
    <row r="6" spans="1:10">
      <c r="A6" s="2" t="s">
        <v>53</v>
      </c>
      <c r="B6" s="11"/>
      <c r="C6" s="11" t="s">
        <v>38</v>
      </c>
      <c r="D6" s="10">
        <v>42</v>
      </c>
      <c r="E6" s="14">
        <f t="shared" si="0"/>
        <v>8.235294117647058</v>
      </c>
      <c r="F6" s="10">
        <v>22</v>
      </c>
      <c r="G6" s="14">
        <f t="shared" si="1"/>
        <v>5.4862842892768073</v>
      </c>
      <c r="H6" s="10">
        <v>14</v>
      </c>
      <c r="I6" s="14">
        <f t="shared" si="2"/>
        <v>4.7619047619047619</v>
      </c>
      <c r="J6" s="5" t="s">
        <v>12</v>
      </c>
    </row>
    <row r="7" spans="1:10">
      <c r="A7" s="2" t="s">
        <v>54</v>
      </c>
      <c r="B7" s="11" t="s">
        <v>38</v>
      </c>
      <c r="C7" s="11"/>
      <c r="D7" s="10">
        <v>19</v>
      </c>
      <c r="E7" s="14">
        <f t="shared" si="0"/>
        <v>3.7254901960784315</v>
      </c>
      <c r="F7" s="10">
        <v>19</v>
      </c>
      <c r="G7" s="14">
        <f t="shared" si="1"/>
        <v>4.7381546134663344</v>
      </c>
      <c r="H7" s="10">
        <v>18</v>
      </c>
      <c r="I7" s="14">
        <f t="shared" si="2"/>
        <v>6.1224489795918364</v>
      </c>
      <c r="J7" s="5" t="s">
        <v>13</v>
      </c>
    </row>
    <row r="8" spans="1:10">
      <c r="A8" s="2" t="s">
        <v>42</v>
      </c>
      <c r="B8" s="11" t="s">
        <v>38</v>
      </c>
      <c r="C8" s="11"/>
      <c r="D8" s="10">
        <v>51</v>
      </c>
      <c r="E8" s="14">
        <f t="shared" si="0"/>
        <v>10</v>
      </c>
      <c r="F8" s="10">
        <v>50</v>
      </c>
      <c r="G8" s="14">
        <f t="shared" si="1"/>
        <v>12.468827930174564</v>
      </c>
      <c r="H8" s="10">
        <v>43</v>
      </c>
      <c r="I8" s="14">
        <f t="shared" si="2"/>
        <v>14.625850340136054</v>
      </c>
      <c r="J8" s="5" t="s">
        <v>14</v>
      </c>
    </row>
    <row r="9" spans="1:10">
      <c r="A9" s="2" t="s">
        <v>43</v>
      </c>
      <c r="B9" s="11" t="s">
        <v>38</v>
      </c>
      <c r="C9" s="11"/>
      <c r="D9" s="10">
        <v>34</v>
      </c>
      <c r="E9" s="14">
        <f t="shared" si="0"/>
        <v>6.666666666666667</v>
      </c>
      <c r="F9" s="10">
        <v>31</v>
      </c>
      <c r="G9" s="14">
        <f t="shared" si="1"/>
        <v>7.7306733167082298</v>
      </c>
      <c r="H9" s="10">
        <v>28</v>
      </c>
      <c r="I9" s="14">
        <f t="shared" si="2"/>
        <v>9.5238095238095237</v>
      </c>
      <c r="J9" s="5" t="s">
        <v>15</v>
      </c>
    </row>
    <row r="10" spans="1:10">
      <c r="A10" s="2" t="s">
        <v>44</v>
      </c>
      <c r="B10" s="11" t="s">
        <v>38</v>
      </c>
      <c r="C10" s="11"/>
      <c r="D10" s="10">
        <v>10</v>
      </c>
      <c r="E10" s="14">
        <f t="shared" si="0"/>
        <v>1.9607843137254901</v>
      </c>
      <c r="F10" s="10">
        <v>10</v>
      </c>
      <c r="G10" s="14">
        <f t="shared" si="1"/>
        <v>2.4937655860349128</v>
      </c>
      <c r="H10" s="10">
        <v>7</v>
      </c>
      <c r="I10" s="14">
        <f t="shared" si="2"/>
        <v>2.3809523809523809</v>
      </c>
      <c r="J10" s="5" t="s">
        <v>33</v>
      </c>
    </row>
    <row r="11" spans="1:10">
      <c r="A11" s="2" t="s">
        <v>40</v>
      </c>
      <c r="B11" s="11" t="s">
        <v>38</v>
      </c>
      <c r="C11" s="11"/>
      <c r="D11" s="10">
        <v>31</v>
      </c>
      <c r="E11" s="14">
        <f t="shared" si="0"/>
        <v>6.0784313725490193</v>
      </c>
      <c r="F11" s="10">
        <v>29</v>
      </c>
      <c r="G11" s="14">
        <f t="shared" si="1"/>
        <v>7.2319201995012472</v>
      </c>
      <c r="H11" s="10">
        <v>27</v>
      </c>
      <c r="I11" s="14">
        <f t="shared" si="2"/>
        <v>9.183673469387756</v>
      </c>
      <c r="J11" s="5" t="s">
        <v>16</v>
      </c>
    </row>
    <row r="12" spans="1:10">
      <c r="A12" s="2" t="s">
        <v>55</v>
      </c>
      <c r="B12" s="11" t="s">
        <v>38</v>
      </c>
      <c r="C12" s="11"/>
      <c r="D12" s="10">
        <v>44</v>
      </c>
      <c r="E12" s="14">
        <f t="shared" si="0"/>
        <v>8.6274509803921564</v>
      </c>
      <c r="F12" s="10">
        <v>40</v>
      </c>
      <c r="G12" s="14">
        <f t="shared" si="1"/>
        <v>9.9750623441396513</v>
      </c>
      <c r="H12" s="10">
        <v>37</v>
      </c>
      <c r="I12" s="14">
        <f t="shared" si="2"/>
        <v>12.585034013605442</v>
      </c>
      <c r="J12" s="5" t="s">
        <v>17</v>
      </c>
    </row>
    <row r="13" spans="1:10">
      <c r="A13" s="2" t="s">
        <v>45</v>
      </c>
      <c r="B13" s="11"/>
      <c r="C13" s="11" t="s">
        <v>38</v>
      </c>
      <c r="D13" s="10">
        <v>24</v>
      </c>
      <c r="E13" s="14">
        <f t="shared" si="0"/>
        <v>4.7058823529411766</v>
      </c>
      <c r="F13" s="10">
        <v>20</v>
      </c>
      <c r="G13" s="14">
        <f t="shared" si="1"/>
        <v>4.9875311720698257</v>
      </c>
      <c r="H13" s="10">
        <v>9</v>
      </c>
      <c r="I13" s="14">
        <f t="shared" si="2"/>
        <v>3.0612244897959182</v>
      </c>
      <c r="J13" s="5" t="s">
        <v>34</v>
      </c>
    </row>
    <row r="14" spans="1:10">
      <c r="A14" s="2" t="s">
        <v>46</v>
      </c>
      <c r="B14" s="11"/>
      <c r="C14" s="11" t="s">
        <v>38</v>
      </c>
      <c r="D14" s="10">
        <v>15</v>
      </c>
      <c r="E14" s="14">
        <f t="shared" si="0"/>
        <v>2.9411764705882351</v>
      </c>
      <c r="F14" s="10">
        <v>12</v>
      </c>
      <c r="G14" s="14">
        <f t="shared" si="1"/>
        <v>2.9925187032418954</v>
      </c>
      <c r="H14" s="10">
        <v>7</v>
      </c>
      <c r="I14" s="14">
        <f t="shared" si="2"/>
        <v>2.3809523809523809</v>
      </c>
      <c r="J14" s="5" t="s">
        <v>18</v>
      </c>
    </row>
    <row r="15" spans="1:10">
      <c r="A15" s="2" t="s">
        <v>56</v>
      </c>
      <c r="B15" s="11"/>
      <c r="C15" s="11" t="s">
        <v>38</v>
      </c>
      <c r="D15" s="10">
        <v>9</v>
      </c>
      <c r="E15" s="14">
        <f t="shared" si="0"/>
        <v>1.7647058823529411</v>
      </c>
      <c r="F15" s="10">
        <v>7</v>
      </c>
      <c r="G15" s="14">
        <f t="shared" si="1"/>
        <v>1.7456359102244388</v>
      </c>
      <c r="H15" s="10">
        <v>7</v>
      </c>
      <c r="I15" s="14">
        <f t="shared" si="2"/>
        <v>2.3809523809523809</v>
      </c>
      <c r="J15" s="5" t="s">
        <v>19</v>
      </c>
    </row>
    <row r="16" spans="1:10">
      <c r="A16" s="2" t="s">
        <v>57</v>
      </c>
      <c r="B16" s="11" t="s">
        <v>38</v>
      </c>
      <c r="C16" s="11"/>
      <c r="D16" s="10">
        <v>10</v>
      </c>
      <c r="E16" s="14">
        <f t="shared" si="0"/>
        <v>1.9607843137254901</v>
      </c>
      <c r="F16" s="10">
        <v>10</v>
      </c>
      <c r="G16" s="14">
        <f t="shared" si="1"/>
        <v>2.4937655860349128</v>
      </c>
      <c r="H16" s="10">
        <v>7</v>
      </c>
      <c r="I16" s="14">
        <f t="shared" si="2"/>
        <v>2.3809523809523809</v>
      </c>
      <c r="J16" s="5" t="s">
        <v>39</v>
      </c>
    </row>
    <row r="17" spans="1:10">
      <c r="A17" s="2" t="s">
        <v>58</v>
      </c>
      <c r="B17" s="11" t="s">
        <v>38</v>
      </c>
      <c r="C17" s="11"/>
      <c r="D17" s="10">
        <v>5</v>
      </c>
      <c r="E17" s="14">
        <f t="shared" si="0"/>
        <v>0.98039215686274506</v>
      </c>
      <c r="F17" s="10">
        <v>5</v>
      </c>
      <c r="G17" s="14">
        <f t="shared" si="1"/>
        <v>1.2468827930174564</v>
      </c>
      <c r="H17" s="10">
        <v>2</v>
      </c>
      <c r="I17" s="14">
        <f t="shared" si="2"/>
        <v>0.68027210884353739</v>
      </c>
      <c r="J17" s="5" t="s">
        <v>20</v>
      </c>
    </row>
    <row r="18" spans="1:10">
      <c r="A18" s="2" t="s">
        <v>47</v>
      </c>
      <c r="B18" s="11"/>
      <c r="C18" s="11" t="s">
        <v>38</v>
      </c>
      <c r="D18" s="10">
        <v>6</v>
      </c>
      <c r="E18" s="14">
        <f t="shared" si="0"/>
        <v>1.1764705882352942</v>
      </c>
      <c r="F18" s="10">
        <v>5</v>
      </c>
      <c r="G18" s="14">
        <f t="shared" si="1"/>
        <v>1.2468827930174564</v>
      </c>
      <c r="H18" s="10">
        <v>3</v>
      </c>
      <c r="I18" s="14">
        <f t="shared" si="2"/>
        <v>1.0204081632653061</v>
      </c>
      <c r="J18" s="5" t="s">
        <v>21</v>
      </c>
    </row>
    <row r="19" spans="1:10">
      <c r="A19" s="2" t="s">
        <v>67</v>
      </c>
      <c r="B19" s="11" t="s">
        <v>38</v>
      </c>
      <c r="C19" s="11"/>
      <c r="D19" s="10">
        <v>7</v>
      </c>
      <c r="E19" s="14">
        <f t="shared" si="0"/>
        <v>1.3725490196078431</v>
      </c>
      <c r="F19" s="10">
        <v>5</v>
      </c>
      <c r="G19" s="14">
        <f t="shared" si="1"/>
        <v>1.2468827930174564</v>
      </c>
      <c r="H19" s="10">
        <v>4</v>
      </c>
      <c r="I19" s="14">
        <f t="shared" si="2"/>
        <v>1.3605442176870748</v>
      </c>
      <c r="J19" s="5" t="s">
        <v>68</v>
      </c>
    </row>
    <row r="20" spans="1:10">
      <c r="A20" s="2" t="s">
        <v>69</v>
      </c>
      <c r="B20" s="11" t="s">
        <v>38</v>
      </c>
      <c r="C20" s="11"/>
      <c r="D20" s="10">
        <v>6</v>
      </c>
      <c r="E20" s="14">
        <f t="shared" si="0"/>
        <v>1.1764705882352942</v>
      </c>
      <c r="F20" s="10">
        <v>5</v>
      </c>
      <c r="G20" s="14">
        <f t="shared" si="1"/>
        <v>1.2468827930174564</v>
      </c>
      <c r="H20" s="10">
        <v>3</v>
      </c>
      <c r="I20" s="14">
        <f t="shared" si="2"/>
        <v>1.0204081632653061</v>
      </c>
      <c r="J20" s="5" t="s">
        <v>70</v>
      </c>
    </row>
    <row r="21" spans="1:10">
      <c r="A21" s="2" t="s">
        <v>71</v>
      </c>
      <c r="B21" s="11" t="s">
        <v>38</v>
      </c>
      <c r="C21" s="11"/>
      <c r="D21" s="10">
        <v>7</v>
      </c>
      <c r="E21" s="14">
        <f t="shared" si="0"/>
        <v>1.3725490196078431</v>
      </c>
      <c r="F21" s="10">
        <v>4</v>
      </c>
      <c r="G21" s="14">
        <f t="shared" si="1"/>
        <v>0.99750623441396502</v>
      </c>
      <c r="H21" s="10">
        <v>2</v>
      </c>
      <c r="I21" s="14">
        <f t="shared" si="2"/>
        <v>0.68027210884353739</v>
      </c>
      <c r="J21" s="5" t="s">
        <v>72</v>
      </c>
    </row>
    <row r="22" spans="1:10">
      <c r="A22" s="2" t="s">
        <v>76</v>
      </c>
      <c r="B22" s="11" t="s">
        <v>38</v>
      </c>
      <c r="C22" s="11"/>
      <c r="D22" s="10">
        <v>10</v>
      </c>
      <c r="E22" s="14">
        <f t="shared" si="0"/>
        <v>1.9607843137254901</v>
      </c>
      <c r="F22" s="10">
        <v>8</v>
      </c>
      <c r="G22" s="14">
        <f t="shared" si="1"/>
        <v>1.99501246882793</v>
      </c>
      <c r="H22" s="10">
        <v>7</v>
      </c>
      <c r="I22" s="14">
        <f t="shared" si="2"/>
        <v>2.3809523809523809</v>
      </c>
      <c r="J22" s="5" t="s">
        <v>66</v>
      </c>
    </row>
    <row r="23" spans="1:10">
      <c r="A23" s="2" t="s">
        <v>77</v>
      </c>
      <c r="B23" s="11" t="s">
        <v>38</v>
      </c>
      <c r="C23" s="11"/>
      <c r="D23" s="10">
        <v>11</v>
      </c>
      <c r="E23" s="14">
        <f t="shared" si="0"/>
        <v>2.1568627450980391</v>
      </c>
      <c r="F23" s="10">
        <v>7</v>
      </c>
      <c r="G23" s="14">
        <f t="shared" si="1"/>
        <v>1.7456359102244388</v>
      </c>
      <c r="H23" s="10">
        <v>2</v>
      </c>
      <c r="I23" s="14">
        <f t="shared" si="2"/>
        <v>0.68027210884353739</v>
      </c>
      <c r="J23" s="5" t="s">
        <v>83</v>
      </c>
    </row>
    <row r="24" spans="1:10">
      <c r="A24" s="2" t="s">
        <v>78</v>
      </c>
      <c r="B24" s="11" t="s">
        <v>38</v>
      </c>
      <c r="C24" s="11"/>
      <c r="D24" s="10">
        <v>10</v>
      </c>
      <c r="E24" s="14">
        <f t="shared" si="0"/>
        <v>1.9607843137254901</v>
      </c>
      <c r="F24" s="10">
        <v>8</v>
      </c>
      <c r="G24" s="14">
        <f t="shared" si="1"/>
        <v>1.99501246882793</v>
      </c>
      <c r="H24" s="10">
        <v>4</v>
      </c>
      <c r="I24" s="14">
        <f t="shared" si="2"/>
        <v>1.3605442176870748</v>
      </c>
      <c r="J24" s="5" t="s">
        <v>84</v>
      </c>
    </row>
    <row r="25" spans="1:10">
      <c r="A25" s="2" t="s">
        <v>79</v>
      </c>
      <c r="B25" s="11" t="s">
        <v>38</v>
      </c>
      <c r="C25" s="11"/>
      <c r="D25" s="10">
        <v>10</v>
      </c>
      <c r="E25" s="14">
        <f t="shared" si="0"/>
        <v>1.9607843137254901</v>
      </c>
      <c r="F25" s="10">
        <v>7</v>
      </c>
      <c r="G25" s="14">
        <f t="shared" si="1"/>
        <v>1.7456359102244388</v>
      </c>
      <c r="H25" s="10">
        <v>5</v>
      </c>
      <c r="I25" s="14">
        <f t="shared" si="2"/>
        <v>1.7006802721088436</v>
      </c>
      <c r="J25" s="5" t="s">
        <v>85</v>
      </c>
    </row>
    <row r="26" spans="1:10">
      <c r="A26" s="2" t="s">
        <v>80</v>
      </c>
      <c r="B26" s="11" t="s">
        <v>38</v>
      </c>
      <c r="C26" s="11"/>
      <c r="D26" s="10">
        <v>14</v>
      </c>
      <c r="E26" s="14">
        <f t="shared" si="0"/>
        <v>2.7450980392156863</v>
      </c>
      <c r="F26" s="10">
        <v>11</v>
      </c>
      <c r="G26" s="14">
        <f t="shared" si="1"/>
        <v>2.7431421446384037</v>
      </c>
      <c r="H26" s="10">
        <v>4</v>
      </c>
      <c r="I26" s="14">
        <f t="shared" si="2"/>
        <v>1.3605442176870748</v>
      </c>
      <c r="J26" s="5" t="s">
        <v>86</v>
      </c>
    </row>
    <row r="27" spans="1:10">
      <c r="A27" s="2" t="s">
        <v>81</v>
      </c>
      <c r="B27" s="11" t="s">
        <v>38</v>
      </c>
      <c r="C27" s="11"/>
      <c r="D27" s="10">
        <v>8</v>
      </c>
      <c r="E27" s="14">
        <f t="shared" si="0"/>
        <v>1.5686274509803921</v>
      </c>
      <c r="F27" s="10">
        <v>4</v>
      </c>
      <c r="G27" s="14">
        <f t="shared" si="1"/>
        <v>0.99750623441396502</v>
      </c>
      <c r="H27" s="10">
        <v>2</v>
      </c>
      <c r="I27" s="14">
        <f t="shared" si="2"/>
        <v>0.68027210884353739</v>
      </c>
      <c r="J27" s="5" t="s">
        <v>87</v>
      </c>
    </row>
    <row r="28" spans="1:10">
      <c r="A28" s="2" t="s">
        <v>82</v>
      </c>
      <c r="B28" s="11" t="s">
        <v>38</v>
      </c>
      <c r="C28" s="11"/>
      <c r="D28" s="10">
        <v>11</v>
      </c>
      <c r="E28" s="14">
        <f t="shared" si="0"/>
        <v>2.1568627450980391</v>
      </c>
      <c r="F28" s="10">
        <v>7</v>
      </c>
      <c r="G28" s="14">
        <f t="shared" si="1"/>
        <v>1.7456359102244388</v>
      </c>
      <c r="H28" s="10">
        <v>2</v>
      </c>
      <c r="I28" s="14">
        <f t="shared" si="2"/>
        <v>0.68027210884353739</v>
      </c>
      <c r="J28" s="5" t="s">
        <v>88</v>
      </c>
    </row>
    <row r="29" spans="1:10">
      <c r="A29" s="2" t="s">
        <v>48</v>
      </c>
      <c r="B29" s="11" t="s">
        <v>38</v>
      </c>
      <c r="C29" s="11"/>
      <c r="D29" s="10">
        <v>4</v>
      </c>
      <c r="E29" s="14">
        <f t="shared" si="0"/>
        <v>0.78431372549019607</v>
      </c>
      <c r="F29" s="10">
        <v>4</v>
      </c>
      <c r="G29" s="14">
        <f t="shared" si="1"/>
        <v>0.99750623441396502</v>
      </c>
      <c r="H29" s="10">
        <v>2</v>
      </c>
      <c r="I29" s="14">
        <f t="shared" si="2"/>
        <v>0.68027210884353739</v>
      </c>
      <c r="J29" s="5" t="s">
        <v>22</v>
      </c>
    </row>
    <row r="30" spans="1:10">
      <c r="A30" s="2" t="s">
        <v>59</v>
      </c>
      <c r="B30" s="11"/>
      <c r="C30" s="11" t="s">
        <v>38</v>
      </c>
      <c r="D30" s="10">
        <v>11</v>
      </c>
      <c r="E30" s="14">
        <f t="shared" si="0"/>
        <v>2.1568627450980391</v>
      </c>
      <c r="F30" s="10">
        <v>7</v>
      </c>
      <c r="G30" s="14">
        <f t="shared" si="1"/>
        <v>1.7456359102244388</v>
      </c>
      <c r="H30" s="10">
        <v>4</v>
      </c>
      <c r="I30" s="14">
        <f t="shared" si="2"/>
        <v>1.3605442176870748</v>
      </c>
      <c r="J30" s="5" t="s">
        <v>23</v>
      </c>
    </row>
    <row r="31" spans="1:10">
      <c r="A31" s="2" t="s">
        <v>60</v>
      </c>
      <c r="B31" s="11"/>
      <c r="C31" s="11" t="s">
        <v>38</v>
      </c>
      <c r="D31" s="10">
        <v>10</v>
      </c>
      <c r="E31" s="14">
        <f t="shared" si="0"/>
        <v>1.9607843137254901</v>
      </c>
      <c r="F31" s="10">
        <v>7</v>
      </c>
      <c r="G31" s="14">
        <f t="shared" si="1"/>
        <v>1.7456359102244388</v>
      </c>
      <c r="H31" s="10">
        <v>2</v>
      </c>
      <c r="I31" s="14">
        <f t="shared" si="2"/>
        <v>0.68027210884353739</v>
      </c>
      <c r="J31" s="5" t="s">
        <v>28</v>
      </c>
    </row>
    <row r="32" spans="1:10">
      <c r="A32" s="2" t="s">
        <v>61</v>
      </c>
      <c r="B32" s="11"/>
      <c r="C32" s="11" t="s">
        <v>38</v>
      </c>
      <c r="D32" s="10">
        <v>19</v>
      </c>
      <c r="E32" s="14">
        <f t="shared" si="0"/>
        <v>3.7254901960784315</v>
      </c>
      <c r="F32" s="10">
        <v>3</v>
      </c>
      <c r="G32" s="14">
        <f t="shared" si="1"/>
        <v>0.74812967581047385</v>
      </c>
      <c r="H32" s="10">
        <v>0</v>
      </c>
      <c r="I32" s="14">
        <f t="shared" si="2"/>
        <v>0</v>
      </c>
      <c r="J32" s="5" t="s">
        <v>30</v>
      </c>
    </row>
    <row r="33" spans="1:10">
      <c r="A33" s="2" t="s">
        <v>62</v>
      </c>
      <c r="B33" s="11"/>
      <c r="C33" s="11" t="s">
        <v>38</v>
      </c>
      <c r="D33" s="10">
        <v>5</v>
      </c>
      <c r="E33" s="14">
        <f t="shared" si="0"/>
        <v>0.98039215686274506</v>
      </c>
      <c r="F33" s="10">
        <v>5</v>
      </c>
      <c r="G33" s="14">
        <f t="shared" si="1"/>
        <v>1.2468827930174564</v>
      </c>
      <c r="H33" s="10">
        <v>4</v>
      </c>
      <c r="I33" s="14">
        <f t="shared" si="2"/>
        <v>1.3605442176870748</v>
      </c>
      <c r="J33" s="5" t="s">
        <v>31</v>
      </c>
    </row>
    <row r="34" spans="1:10">
      <c r="A34" s="2" t="s">
        <v>63</v>
      </c>
      <c r="B34" s="11"/>
      <c r="C34" s="11" t="s">
        <v>38</v>
      </c>
      <c r="D34" s="10">
        <v>11</v>
      </c>
      <c r="E34" s="14">
        <f t="shared" si="0"/>
        <v>2.1568627450980391</v>
      </c>
      <c r="F34" s="10">
        <v>8</v>
      </c>
      <c r="G34" s="14">
        <f t="shared" si="1"/>
        <v>1.99501246882793</v>
      </c>
      <c r="H34" s="10">
        <v>2</v>
      </c>
      <c r="I34" s="14">
        <f t="shared" si="2"/>
        <v>0.68027210884353739</v>
      </c>
      <c r="J34" s="5" t="s">
        <v>29</v>
      </c>
    </row>
    <row r="35" spans="1:10">
      <c r="A35" s="2" t="s">
        <v>64</v>
      </c>
      <c r="B35" s="11"/>
      <c r="C35" s="11" t="s">
        <v>38</v>
      </c>
      <c r="D35" s="10">
        <v>4</v>
      </c>
      <c r="E35" s="14">
        <f t="shared" si="0"/>
        <v>0.78431372549019607</v>
      </c>
      <c r="F35" s="10">
        <v>3</v>
      </c>
      <c r="G35" s="14">
        <f t="shared" si="1"/>
        <v>0.74812967581047385</v>
      </c>
      <c r="H35" s="10">
        <v>3</v>
      </c>
      <c r="I35" s="14">
        <f t="shared" si="2"/>
        <v>1.0204081632653061</v>
      </c>
      <c r="J35" s="5" t="s">
        <v>32</v>
      </c>
    </row>
    <row r="36" spans="1:10">
      <c r="A36" s="2" t="s">
        <v>5</v>
      </c>
      <c r="B36" s="11"/>
      <c r="C36" s="11" t="s">
        <v>38</v>
      </c>
      <c r="D36" s="10">
        <v>34</v>
      </c>
      <c r="E36" s="14">
        <f t="shared" si="0"/>
        <v>6.666666666666667</v>
      </c>
      <c r="F36" s="10">
        <v>19</v>
      </c>
      <c r="G36" s="14">
        <f t="shared" si="1"/>
        <v>4.7381546134663344</v>
      </c>
      <c r="H36" s="10">
        <v>15</v>
      </c>
      <c r="I36" s="14">
        <f t="shared" si="2"/>
        <v>5.1020408163265305</v>
      </c>
      <c r="J36" s="5" t="s">
        <v>24</v>
      </c>
    </row>
    <row r="37" spans="1:10">
      <c r="A37" s="31" t="s">
        <v>6</v>
      </c>
      <c r="B37" s="12"/>
      <c r="C37" s="12"/>
      <c r="D37" s="15">
        <v>6</v>
      </c>
      <c r="E37" s="14">
        <f t="shared" si="0"/>
        <v>1.1764705882352942</v>
      </c>
      <c r="F37" s="15">
        <v>6</v>
      </c>
      <c r="G37" s="14">
        <f t="shared" si="1"/>
        <v>1.4962593516209477</v>
      </c>
      <c r="H37" s="15">
        <v>6</v>
      </c>
      <c r="I37" s="14">
        <f t="shared" si="2"/>
        <v>2.0408163265306123</v>
      </c>
      <c r="J37" s="32" t="s">
        <v>25</v>
      </c>
    </row>
    <row r="38" spans="1:10" ht="15.75" thickBot="1">
      <c r="A38" s="3" t="s">
        <v>94</v>
      </c>
      <c r="B38" s="12"/>
      <c r="C38" s="11" t="s">
        <v>38</v>
      </c>
      <c r="D38" s="15">
        <v>1</v>
      </c>
      <c r="E38" s="14">
        <f t="shared" si="0"/>
        <v>0.19607843137254902</v>
      </c>
      <c r="F38" s="15">
        <v>1</v>
      </c>
      <c r="G38" s="14">
        <f t="shared" si="1"/>
        <v>0.24937655860349126</v>
      </c>
      <c r="H38" s="15">
        <v>1</v>
      </c>
      <c r="I38" s="14">
        <f t="shared" si="2"/>
        <v>0.3401360544217687</v>
      </c>
      <c r="J38" s="6" t="s">
        <v>93</v>
      </c>
    </row>
    <row r="39" spans="1:10" ht="15.75" thickBot="1">
      <c r="A39" s="4" t="s">
        <v>7</v>
      </c>
      <c r="B39" s="16"/>
      <c r="C39" s="4"/>
      <c r="D39" s="16">
        <f>SUM(D4:D38)</f>
        <v>510</v>
      </c>
      <c r="E39" s="17">
        <f t="shared" ref="E39:I39" si="3">SUM(E4:E38)</f>
        <v>99.999999999999957</v>
      </c>
      <c r="F39" s="16">
        <f t="shared" si="3"/>
        <v>401</v>
      </c>
      <c r="G39" s="17">
        <f t="shared" si="3"/>
        <v>99.999999999999972</v>
      </c>
      <c r="H39" s="16">
        <f>SUM(H4:H38)</f>
        <v>294</v>
      </c>
      <c r="I39" s="17">
        <f t="shared" si="3"/>
        <v>100.00000000000001</v>
      </c>
    </row>
    <row r="40" spans="1:10">
      <c r="A40" s="35" t="s">
        <v>73</v>
      </c>
      <c r="B40" s="35"/>
      <c r="C40" s="35"/>
      <c r="D40" s="35"/>
      <c r="E40" s="35"/>
      <c r="F40" s="35"/>
      <c r="G40" s="35"/>
      <c r="H40" s="35"/>
      <c r="I40" s="35"/>
    </row>
    <row r="41" spans="1:10" ht="15.75" thickBot="1">
      <c r="A41" s="36" t="s">
        <v>9</v>
      </c>
      <c r="B41" s="36"/>
      <c r="C41" s="36"/>
      <c r="D41" s="36"/>
      <c r="E41" s="36"/>
      <c r="F41" s="36"/>
      <c r="G41" s="36"/>
      <c r="H41" s="36"/>
      <c r="I41" s="36"/>
    </row>
    <row r="42" spans="1:10" ht="29.25" customHeight="1" thickBot="1">
      <c r="A42" s="37" t="s">
        <v>97</v>
      </c>
      <c r="B42" s="38"/>
      <c r="C42" s="38"/>
      <c r="D42" s="38"/>
      <c r="E42" s="38"/>
      <c r="F42" s="38"/>
      <c r="G42" s="38"/>
      <c r="H42" s="38"/>
      <c r="I42" s="38"/>
      <c r="J42" s="39"/>
    </row>
    <row r="43" spans="1:10">
      <c r="A43" s="19" t="s">
        <v>52</v>
      </c>
      <c r="B43" s="20">
        <v>0</v>
      </c>
    </row>
    <row r="44" spans="1:10">
      <c r="A44" s="19" t="s">
        <v>50</v>
      </c>
      <c r="B44" s="20">
        <f>SUM(D38,D30:D36,D18,D13:D15,D6)</f>
        <v>191</v>
      </c>
    </row>
    <row r="45" spans="1:10">
      <c r="A45" s="19" t="s">
        <v>51</v>
      </c>
      <c r="B45" s="25">
        <f>SUM(D19:D29,D16:D17,D7:D12,D5)</f>
        <v>313</v>
      </c>
      <c r="C45" s="18"/>
    </row>
    <row r="46" spans="1:10">
      <c r="A46" s="19" t="s">
        <v>96</v>
      </c>
      <c r="B46">
        <f>D37</f>
        <v>6</v>
      </c>
      <c r="C46" s="18">
        <f>SUM(B43:B46)</f>
        <v>510</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JAN</vt:lpstr>
      <vt:lpstr>FEV</vt:lpstr>
      <vt:lpstr>MAR</vt:lpstr>
      <vt:lpstr>ABRIL</vt:lpstr>
      <vt:lpstr>MAIO</vt:lpstr>
      <vt:lpstr>JUN</vt:lpstr>
      <vt:lpstr>JUL</vt:lpstr>
      <vt:lpstr>AGO</vt:lpstr>
      <vt:lpstr>SET</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2015-10-15T17:48:30Z</dcterms:modified>
</cp:coreProperties>
</file>