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11"/>
  </bookViews>
  <sheets>
    <sheet name="JAN" sheetId="25" r:id="rId1"/>
    <sheet name="FEV" sheetId="26" r:id="rId2"/>
    <sheet name="MAR" sheetId="27" r:id="rId3"/>
    <sheet name="ABRIL" sheetId="28" r:id="rId4"/>
    <sheet name="MAIO" sheetId="29" r:id="rId5"/>
    <sheet name="JUN" sheetId="30" r:id="rId6"/>
    <sheet name="JUL" sheetId="31" r:id="rId7"/>
    <sheet name="AGO" sheetId="32" r:id="rId8"/>
    <sheet name="SET" sheetId="33" r:id="rId9"/>
    <sheet name="OUT" sheetId="34" r:id="rId10"/>
    <sheet name="NOV" sheetId="35" r:id="rId11"/>
    <sheet name="DEZ" sheetId="36" r:id="rId12"/>
    <sheet name="Plan1" sheetId="22" r:id="rId13"/>
    <sheet name="Plan2" sheetId="2" r:id="rId14"/>
    <sheet name="Plan3" sheetId="3" r:id="rId15"/>
  </sheets>
  <calcPr calcId="125725"/>
</workbook>
</file>

<file path=xl/calcChain.xml><?xml version="1.0" encoding="utf-8"?>
<calcChain xmlns="http://schemas.openxmlformats.org/spreadsheetml/2006/main">
  <c r="B46" i="36"/>
  <c r="B45"/>
  <c r="B44"/>
  <c r="H39"/>
  <c r="F39"/>
  <c r="G38" s="1"/>
  <c r="D39"/>
  <c r="E36" s="1"/>
  <c r="I38"/>
  <c r="E38"/>
  <c r="I37"/>
  <c r="E37"/>
  <c r="I36"/>
  <c r="G36"/>
  <c r="I35"/>
  <c r="I34"/>
  <c r="G34"/>
  <c r="E34"/>
  <c r="I33"/>
  <c r="E33"/>
  <c r="I32"/>
  <c r="G32"/>
  <c r="E32"/>
  <c r="I31"/>
  <c r="E31"/>
  <c r="I30"/>
  <c r="G30"/>
  <c r="E30"/>
  <c r="I29"/>
  <c r="G29"/>
  <c r="E29"/>
  <c r="I28"/>
  <c r="G28"/>
  <c r="E28"/>
  <c r="I27"/>
  <c r="G27"/>
  <c r="E27"/>
  <c r="I26"/>
  <c r="G26"/>
  <c r="E26"/>
  <c r="I25"/>
  <c r="G25"/>
  <c r="E25"/>
  <c r="I24"/>
  <c r="G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I39" s="1"/>
  <c r="G4"/>
  <c r="E4"/>
  <c r="B46" i="35"/>
  <c r="B45"/>
  <c r="B44"/>
  <c r="H39"/>
  <c r="I38" s="1"/>
  <c r="F39"/>
  <c r="G38" s="1"/>
  <c r="D39"/>
  <c r="E38" s="1"/>
  <c r="E35"/>
  <c r="I32"/>
  <c r="E31"/>
  <c r="I29"/>
  <c r="E27"/>
  <c r="I24"/>
  <c r="E23"/>
  <c r="G21"/>
  <c r="G19"/>
  <c r="E19"/>
  <c r="I18"/>
  <c r="I17"/>
  <c r="I16"/>
  <c r="I15"/>
  <c r="E15"/>
  <c r="G13"/>
  <c r="G11"/>
  <c r="E11"/>
  <c r="I10"/>
  <c r="I9"/>
  <c r="I8"/>
  <c r="I7"/>
  <c r="E7"/>
  <c r="G5"/>
  <c r="E5"/>
  <c r="I4"/>
  <c r="B46" i="34"/>
  <c r="B45"/>
  <c r="B44"/>
  <c r="H39"/>
  <c r="I38" s="1"/>
  <c r="F39"/>
  <c r="G38" s="1"/>
  <c r="D39"/>
  <c r="E38" s="1"/>
  <c r="I37"/>
  <c r="I36"/>
  <c r="I35"/>
  <c r="G35"/>
  <c r="I34"/>
  <c r="G34"/>
  <c r="I33"/>
  <c r="I32"/>
  <c r="I31"/>
  <c r="G31"/>
  <c r="I30"/>
  <c r="G30"/>
  <c r="I29"/>
  <c r="I28"/>
  <c r="I27"/>
  <c r="G27"/>
  <c r="I26"/>
  <c r="G26"/>
  <c r="E26"/>
  <c r="I25"/>
  <c r="I24"/>
  <c r="I23"/>
  <c r="G23"/>
  <c r="I22"/>
  <c r="G22"/>
  <c r="E22"/>
  <c r="I21"/>
  <c r="I20"/>
  <c r="I19"/>
  <c r="G19"/>
  <c r="I18"/>
  <c r="G18"/>
  <c r="E18"/>
  <c r="I17"/>
  <c r="G17"/>
  <c r="I16"/>
  <c r="G16"/>
  <c r="I15"/>
  <c r="G15"/>
  <c r="E15"/>
  <c r="I14"/>
  <c r="G14"/>
  <c r="I13"/>
  <c r="G13"/>
  <c r="E13"/>
  <c r="I12"/>
  <c r="G12"/>
  <c r="I11"/>
  <c r="G11"/>
  <c r="E11"/>
  <c r="I10"/>
  <c r="G10"/>
  <c r="I9"/>
  <c r="G9"/>
  <c r="E9"/>
  <c r="I8"/>
  <c r="G8"/>
  <c r="I7"/>
  <c r="G7"/>
  <c r="E7"/>
  <c r="I6"/>
  <c r="G6"/>
  <c r="I5"/>
  <c r="G5"/>
  <c r="E5"/>
  <c r="I4"/>
  <c r="G4"/>
  <c r="B46" i="33"/>
  <c r="B45"/>
  <c r="B44"/>
  <c r="H39"/>
  <c r="I38" s="1"/>
  <c r="F39"/>
  <c r="G38" s="1"/>
  <c r="D39"/>
  <c r="E38" s="1"/>
  <c r="E34"/>
  <c r="I33"/>
  <c r="E33"/>
  <c r="I32"/>
  <c r="I31"/>
  <c r="I30"/>
  <c r="I29"/>
  <c r="I28"/>
  <c r="I27"/>
  <c r="E27"/>
  <c r="I26"/>
  <c r="E26"/>
  <c r="I25"/>
  <c r="I24"/>
  <c r="E24"/>
  <c r="I23"/>
  <c r="E23"/>
  <c r="I22"/>
  <c r="E22"/>
  <c r="I21"/>
  <c r="G21"/>
  <c r="E21"/>
  <c r="I20"/>
  <c r="E20"/>
  <c r="I19"/>
  <c r="E19"/>
  <c r="I18"/>
  <c r="E18"/>
  <c r="I17"/>
  <c r="G17"/>
  <c r="E17"/>
  <c r="I16"/>
  <c r="E16"/>
  <c r="I15"/>
  <c r="E15"/>
  <c r="I14"/>
  <c r="E14"/>
  <c r="I13"/>
  <c r="G13"/>
  <c r="E13"/>
  <c r="I12"/>
  <c r="E12"/>
  <c r="I11"/>
  <c r="G11"/>
  <c r="E11"/>
  <c r="I10"/>
  <c r="E10"/>
  <c r="I9"/>
  <c r="G9"/>
  <c r="E9"/>
  <c r="I8"/>
  <c r="E8"/>
  <c r="I7"/>
  <c r="G7"/>
  <c r="E7"/>
  <c r="I6"/>
  <c r="E6"/>
  <c r="I5"/>
  <c r="G5"/>
  <c r="E5"/>
  <c r="I4"/>
  <c r="E4"/>
  <c r="B46" i="32"/>
  <c r="B45"/>
  <c r="B44"/>
  <c r="H39"/>
  <c r="I38" s="1"/>
  <c r="F39"/>
  <c r="G38" s="1"/>
  <c r="D39"/>
  <c r="E38" s="1"/>
  <c r="I26"/>
  <c r="I22"/>
  <c r="I18"/>
  <c r="I14"/>
  <c r="I12"/>
  <c r="I10"/>
  <c r="I8"/>
  <c r="G7"/>
  <c r="I6"/>
  <c r="G6"/>
  <c r="I4"/>
  <c r="C46" i="31"/>
  <c r="B46"/>
  <c r="E35" i="36" l="1"/>
  <c r="G31"/>
  <c r="G33"/>
  <c r="G35"/>
  <c r="G37"/>
  <c r="C46"/>
  <c r="E39"/>
  <c r="G39"/>
  <c r="G4" i="35"/>
  <c r="G6"/>
  <c r="G7"/>
  <c r="G8"/>
  <c r="G9"/>
  <c r="G10"/>
  <c r="G12"/>
  <c r="G14"/>
  <c r="G15"/>
  <c r="G16"/>
  <c r="G17"/>
  <c r="G18"/>
  <c r="G20"/>
  <c r="G22"/>
  <c r="I5"/>
  <c r="I6"/>
  <c r="I11"/>
  <c r="I12"/>
  <c r="I13"/>
  <c r="I14"/>
  <c r="I19"/>
  <c r="I26"/>
  <c r="I27"/>
  <c r="I34"/>
  <c r="I35"/>
  <c r="I20"/>
  <c r="I21"/>
  <c r="I22"/>
  <c r="I23"/>
  <c r="I25"/>
  <c r="I28"/>
  <c r="I30"/>
  <c r="I31"/>
  <c r="I33"/>
  <c r="I36"/>
  <c r="G23"/>
  <c r="G27"/>
  <c r="G28"/>
  <c r="I37"/>
  <c r="G29"/>
  <c r="G30"/>
  <c r="G35"/>
  <c r="G36"/>
  <c r="G37"/>
  <c r="I39"/>
  <c r="G24"/>
  <c r="G25"/>
  <c r="G26"/>
  <c r="G31"/>
  <c r="G32"/>
  <c r="G33"/>
  <c r="G34"/>
  <c r="E9"/>
  <c r="E13"/>
  <c r="E17"/>
  <c r="E21"/>
  <c r="E25"/>
  <c r="E29"/>
  <c r="E33"/>
  <c r="E37"/>
  <c r="E4"/>
  <c r="E6"/>
  <c r="E8"/>
  <c r="E10"/>
  <c r="E12"/>
  <c r="E14"/>
  <c r="E16"/>
  <c r="E18"/>
  <c r="E20"/>
  <c r="E22"/>
  <c r="E24"/>
  <c r="E26"/>
  <c r="E28"/>
  <c r="E30"/>
  <c r="E32"/>
  <c r="E34"/>
  <c r="E36"/>
  <c r="C46"/>
  <c r="E30" i="34"/>
  <c r="E4"/>
  <c r="E6"/>
  <c r="E8"/>
  <c r="E10"/>
  <c r="E12"/>
  <c r="E14"/>
  <c r="E16"/>
  <c r="E20"/>
  <c r="E24"/>
  <c r="E28"/>
  <c r="E34"/>
  <c r="E32"/>
  <c r="E36"/>
  <c r="G20"/>
  <c r="G21"/>
  <c r="G24"/>
  <c r="G25"/>
  <c r="G28"/>
  <c r="G29"/>
  <c r="I39"/>
  <c r="G32"/>
  <c r="G33"/>
  <c r="G36"/>
  <c r="G37"/>
  <c r="E17"/>
  <c r="E19"/>
  <c r="E21"/>
  <c r="E23"/>
  <c r="E25"/>
  <c r="E27"/>
  <c r="E29"/>
  <c r="E31"/>
  <c r="E33"/>
  <c r="E35"/>
  <c r="E37"/>
  <c r="C46"/>
  <c r="I34" i="33"/>
  <c r="G28"/>
  <c r="E28"/>
  <c r="I35"/>
  <c r="G15"/>
  <c r="G19"/>
  <c r="G23"/>
  <c r="G25"/>
  <c r="I36"/>
  <c r="G32"/>
  <c r="E25"/>
  <c r="E29"/>
  <c r="E30"/>
  <c r="E31"/>
  <c r="E32"/>
  <c r="G4"/>
  <c r="G6"/>
  <c r="G8"/>
  <c r="G10"/>
  <c r="G12"/>
  <c r="G14"/>
  <c r="G16"/>
  <c r="G18"/>
  <c r="G20"/>
  <c r="G22"/>
  <c r="G24"/>
  <c r="G26"/>
  <c r="G30"/>
  <c r="G34"/>
  <c r="E37"/>
  <c r="I37"/>
  <c r="G27"/>
  <c r="G29"/>
  <c r="G31"/>
  <c r="G33"/>
  <c r="G36"/>
  <c r="E35"/>
  <c r="E36"/>
  <c r="I39"/>
  <c r="G35"/>
  <c r="G37"/>
  <c r="C46"/>
  <c r="E39"/>
  <c r="I16" i="32"/>
  <c r="I20"/>
  <c r="I24"/>
  <c r="I36"/>
  <c r="G37"/>
  <c r="E4"/>
  <c r="E28"/>
  <c r="E20"/>
  <c r="G4"/>
  <c r="G5"/>
  <c r="G8"/>
  <c r="G9"/>
  <c r="G12"/>
  <c r="G13"/>
  <c r="G16"/>
  <c r="G17"/>
  <c r="G10"/>
  <c r="G11"/>
  <c r="G14"/>
  <c r="G15"/>
  <c r="G18"/>
  <c r="E7"/>
  <c r="E8"/>
  <c r="E11"/>
  <c r="E12"/>
  <c r="E15"/>
  <c r="E16"/>
  <c r="E19"/>
  <c r="E27"/>
  <c r="E31"/>
  <c r="G22"/>
  <c r="G23"/>
  <c r="I28"/>
  <c r="I31"/>
  <c r="G19"/>
  <c r="G20"/>
  <c r="G21"/>
  <c r="G24"/>
  <c r="G27"/>
  <c r="G28"/>
  <c r="G29"/>
  <c r="G31"/>
  <c r="E35"/>
  <c r="I32"/>
  <c r="I35"/>
  <c r="G25"/>
  <c r="E23"/>
  <c r="E24"/>
  <c r="G26"/>
  <c r="G33"/>
  <c r="G35"/>
  <c r="E5"/>
  <c r="E6"/>
  <c r="E9"/>
  <c r="E10"/>
  <c r="E13"/>
  <c r="E14"/>
  <c r="E17"/>
  <c r="E18"/>
  <c r="E21"/>
  <c r="E22"/>
  <c r="E25"/>
  <c r="E26"/>
  <c r="E29"/>
  <c r="E30"/>
  <c r="E32"/>
  <c r="E33"/>
  <c r="E34"/>
  <c r="E36"/>
  <c r="E37"/>
  <c r="I5"/>
  <c r="I7"/>
  <c r="I9"/>
  <c r="I11"/>
  <c r="I13"/>
  <c r="I15"/>
  <c r="I17"/>
  <c r="I19"/>
  <c r="I21"/>
  <c r="I23"/>
  <c r="I25"/>
  <c r="I27"/>
  <c r="I29"/>
  <c r="I30"/>
  <c r="I33"/>
  <c r="I34"/>
  <c r="I37"/>
  <c r="G30"/>
  <c r="G32"/>
  <c r="G34"/>
  <c r="G36"/>
  <c r="C46"/>
  <c r="D39" i="31"/>
  <c r="B44"/>
  <c r="B45"/>
  <c r="H39"/>
  <c r="G39" i="35" l="1"/>
  <c r="E39"/>
  <c r="E39" i="34"/>
  <c r="G39"/>
  <c r="G39" i="33"/>
  <c r="E39" i="32"/>
  <c r="I39"/>
  <c r="G39"/>
  <c r="I38" i="3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<sst xmlns="http://schemas.openxmlformats.org/spreadsheetml/2006/main" count="1467" uniqueCount="101">
  <si>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</si>
  <si>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</si>
  <si>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</si>
  <si>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</si>
  <si>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</si>
  <si>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</si>
  <si>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</si>
  <si>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</si>
  <si>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</si>
  <si>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</si>
  <si>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</si>
  <si>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</si>
  <si>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</si>
  <si>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</si>
  <si>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</si>
  <si>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</si>
  <si>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</si>
  <si>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</si>
  <si>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</si>
  <si>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</si>
  <si>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</si>
  <si>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</si>
  <si>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</si>
  <si>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</si>
  <si>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</si>
  <si>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</si>
  <si>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</si>
  <si>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</si>
  <si>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</si>
  <si>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</si>
  <si>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</si>
  <si>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</si>
  <si>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</si>
  <si>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</si>
  <si>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</si>
  <si>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</si>
  <si>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</si>
  <si>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</si>
  <si>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</si>
  <si>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</si>
  <si>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</si>
  <si>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</si>
  <si>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</si>
  <si>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</si>
  <si>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</si>
  <si>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</si>
  <si>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</si>
  <si>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</si>
  <si>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</si>
  <si>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</si>
  <si>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</si>
  <si>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</si>
  <si>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</si>
  <si>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</si>
  <si>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</si>
  <si>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</si>
  <si>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</si>
  <si>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</si>
  <si>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</si>
  <si>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</si>
  <si>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</si>
  <si>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</si>
  <si>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</si>
  <si>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</si>
  <si>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</si>
  <si>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</si>
  <si>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</si>
  <si>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</si>
  <si>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</si>
  <si>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</si>
  <si>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</si>
  <si>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</si>
  <si>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</si>
  <si>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</si>
  <si>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</si>
  <si>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</si>
  <si>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</si>
  <si>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</si>
  <si>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</si>
  <si>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</si>
  <si>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</si>
  <si>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</si>
  <si>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</si>
  <si>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</si>
  <si>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</si>
  <si>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</si>
  <si>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</si>
  <si>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</si>
  <si>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</si>
  <si>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</si>
  <si>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</si>
  <si>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</si>
  <si>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</si>
  <si>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</si>
  <si>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</si>
  <si>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</si>
  <si>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</si>
  <si>
    <r>
      <rPr>
        <b/>
        <sz val="8"/>
        <color theme="1"/>
        <rFont val="Calibri"/>
        <family val="2"/>
        <scheme val="minor"/>
      </rPr>
      <t>NOTA</t>
    </r>
    <r>
      <rPr>
        <sz val="8"/>
        <color theme="1"/>
        <rFont val="Calibri"/>
        <family val="2"/>
        <scheme val="minor"/>
      </rPr>
      <t>: O total de TODAS AS CATEGORIAS (= 510, TABELA 16) não coincide com o total de cargos lotados (= 499, TABELA 15), porque no total de 510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</si>
  <si>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510, TABELA 16) não coincide com o total de cargos lotados (= 500, TABELA 15), porque no total de 511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</si>
  <si>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513, TABELA 16) não coincide com o total de cargos lotados (= 500, TABELA 15), porque no total de 513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</si>
  <si>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511, TABELA 16) não coincide com o total de cargos lotados (= 500, TABELA 15), porque no total de 511 estão computados os 41 servidores de outros órgãos à disposição do TCE, menos 30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</si>
</sst>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9">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18"/>
          <c:y val="0.26295951958008434"/>
          <c:w val="0.42189216972879001"/>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8"/>
                  <c:y val="-1.264198428781966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6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45"/>
          <c:y val="0.26295951958008434"/>
          <c:w val="0.42189216972879062"/>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3"/>
                  <c:y val="-1.264198428781967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6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67"/>
          <c:y val="0.26295951958008434"/>
          <c:w val="0.42189216972879073"/>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9"/>
                  <c:y val="-1.264198428781968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91"/>
          <c:w val="0.27781420052176231"/>
          <c:h val="0.308956782673152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9"/>
          <c:y val="0.26295951958008434"/>
          <c:w val="0.4218921697287909"/>
          <c:h val="0.70270993962691974"/>
        </c:manualLayout>
      </c:layout>
      <c:pieChart>
        <c:varyColors val="1"/>
        <c:ser>
          <c:idx val="0"/>
          <c:order val="0"/>
          <c:tx>
            <c:strRef>
              <c:f>AGO!$J$4:$J$38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AGO!$J$4:$J$38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AGO!$D$4:$D$38</c:f>
              <c:numCache>
                <c:formatCode>General</c:formatCode>
                <c:ptCount val="35"/>
                <c:pt idx="0">
                  <c:v>1</c:v>
                </c:pt>
                <c:pt idx="1">
                  <c:v>12</c:v>
                </c:pt>
                <c:pt idx="2">
                  <c:v>42</c:v>
                </c:pt>
                <c:pt idx="3">
                  <c:v>19</c:v>
                </c:pt>
                <c:pt idx="4">
                  <c:v>51</c:v>
                </c:pt>
                <c:pt idx="5">
                  <c:v>34</c:v>
                </c:pt>
                <c:pt idx="6">
                  <c:v>10</c:v>
                </c:pt>
                <c:pt idx="7">
                  <c:v>32</c:v>
                </c:pt>
                <c:pt idx="8">
                  <c:v>44</c:v>
                </c:pt>
                <c:pt idx="9">
                  <c:v>24</c:v>
                </c:pt>
                <c:pt idx="10">
                  <c:v>15</c:v>
                </c:pt>
                <c:pt idx="11">
                  <c:v>9</c:v>
                </c:pt>
                <c:pt idx="12">
                  <c:v>10</c:v>
                </c:pt>
                <c:pt idx="13">
                  <c:v>5</c:v>
                </c:pt>
                <c:pt idx="14">
                  <c:v>5</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14"/>
                  <c:y val="-1.264198428781968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AGO!$A$43:$A$46</c:f>
              <c:strCache>
                <c:ptCount val="4"/>
                <c:pt idx="0">
                  <c:v>À DISPOSIÇÃO + ASTC</c:v>
                </c:pt>
                <c:pt idx="1">
                  <c:v>ÁREA MEIO</c:v>
                </c:pt>
                <c:pt idx="2">
                  <c:v>ÁREA FIM</c:v>
                </c:pt>
                <c:pt idx="3">
                  <c:v>À DISPOSIÇÃO OUTROS ÓRGÃOS</c:v>
                </c:pt>
              </c:strCache>
            </c:strRef>
          </c:cat>
          <c:val>
            <c:numRef>
              <c:f>AGO!$B$43:$B$46</c:f>
              <c:numCache>
                <c:formatCode>General</c:formatCode>
                <c:ptCount val="4"/>
                <c:pt idx="0">
                  <c:v>1</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02"/>
          <c:w val="0.27781420052176231"/>
          <c:h val="0.3089567826731521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63" footer="0.3149606200000076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017"/>
          <c:y val="0.26295951958008434"/>
          <c:w val="0.42189216972879101"/>
          <c:h val="0.70270993962691974"/>
        </c:manualLayout>
      </c:layout>
      <c:pieChart>
        <c:varyColors val="1"/>
        <c:ser>
          <c:idx val="0"/>
          <c:order val="0"/>
          <c:tx>
            <c:strRef>
              <c:f>SET!$J$4:$J$38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SET!$J$4:$J$38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SET!$D$4:$D$38</c:f>
              <c:numCache>
                <c:formatCode>General</c:formatCode>
                <c:ptCount val="35"/>
                <c:pt idx="0">
                  <c:v>0</c:v>
                </c:pt>
                <c:pt idx="1">
                  <c:v>11</c:v>
                </c:pt>
                <c:pt idx="2">
                  <c:v>42</c:v>
                </c:pt>
                <c:pt idx="3">
                  <c:v>19</c:v>
                </c:pt>
                <c:pt idx="4">
                  <c:v>51</c:v>
                </c:pt>
                <c:pt idx="5">
                  <c:v>34</c:v>
                </c:pt>
                <c:pt idx="6">
                  <c:v>10</c:v>
                </c:pt>
                <c:pt idx="7">
                  <c:v>31</c:v>
                </c:pt>
                <c:pt idx="8">
                  <c:v>44</c:v>
                </c:pt>
                <c:pt idx="9">
                  <c:v>24</c:v>
                </c:pt>
                <c:pt idx="10">
                  <c:v>15</c:v>
                </c:pt>
                <c:pt idx="11">
                  <c:v>9</c:v>
                </c:pt>
                <c:pt idx="12">
                  <c:v>10</c:v>
                </c:pt>
                <c:pt idx="13">
                  <c:v>5</c:v>
                </c:pt>
                <c:pt idx="14">
                  <c:v>6</c:v>
                </c:pt>
                <c:pt idx="15">
                  <c:v>7</c:v>
                </c:pt>
                <c:pt idx="16">
                  <c:v>6</c:v>
                </c:pt>
                <c:pt idx="17">
                  <c:v>7</c:v>
                </c:pt>
                <c:pt idx="18">
                  <c:v>10</c:v>
                </c:pt>
                <c:pt idx="19">
                  <c:v>11</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63" footer="0.3149606200000076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23"/>
                  <c:y val="-1.264198428781969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SET!$A$43:$A$46</c:f>
              <c:strCache>
                <c:ptCount val="4"/>
                <c:pt idx="0">
                  <c:v>À DISPOSIÇÃO + ASTC</c:v>
                </c:pt>
                <c:pt idx="1">
                  <c:v>ÁREA MEIO</c:v>
                </c:pt>
                <c:pt idx="2">
                  <c:v>ÁREA FIM</c:v>
                </c:pt>
                <c:pt idx="3">
                  <c:v>À DISPOSIÇÃO OUTROS ÓRGÃOS</c:v>
                </c:pt>
              </c:strCache>
            </c:strRef>
          </c:cat>
          <c:val>
            <c:numRef>
              <c:f>SET!$B$43:$B$46</c:f>
              <c:numCache>
                <c:formatCode>General</c:formatCode>
                <c:ptCount val="4"/>
                <c:pt idx="0">
                  <c:v>0</c:v>
                </c:pt>
                <c:pt idx="1">
                  <c:v>191</c:v>
                </c:pt>
                <c:pt idx="2" formatCode="0">
                  <c:v>313</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14"/>
          <c:w val="0.27781420052176231"/>
          <c:h val="0.3089567826731523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85" footer="0.3149606200000078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051"/>
          <c:y val="0.26295951958008434"/>
          <c:w val="0.42189216972879112"/>
          <c:h val="0.70270993962691974"/>
        </c:manualLayout>
      </c:layout>
      <c:pieChart>
        <c:varyColors val="1"/>
        <c:ser>
          <c:idx val="0"/>
          <c:order val="0"/>
          <c:tx>
            <c:strRef>
              <c:f>OUT!$J$4:$J$38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OUT!$J$4:$J$38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OUT!$D$4:$D$38</c:f>
              <c:numCache>
                <c:formatCode>General</c:formatCode>
                <c:ptCount val="35"/>
                <c:pt idx="0">
                  <c:v>0</c:v>
                </c:pt>
                <c:pt idx="1">
                  <c:v>11</c:v>
                </c:pt>
                <c:pt idx="2">
                  <c:v>42</c:v>
                </c:pt>
                <c:pt idx="3">
                  <c:v>19</c:v>
                </c:pt>
                <c:pt idx="4">
                  <c:v>51</c:v>
                </c:pt>
                <c:pt idx="5">
                  <c:v>34</c:v>
                </c:pt>
                <c:pt idx="6">
                  <c:v>10</c:v>
                </c:pt>
                <c:pt idx="7">
                  <c:v>31</c:v>
                </c:pt>
                <c:pt idx="8">
                  <c:v>42</c:v>
                </c:pt>
                <c:pt idx="9">
                  <c:v>23</c:v>
                </c:pt>
                <c:pt idx="10">
                  <c:v>15</c:v>
                </c:pt>
                <c:pt idx="11">
                  <c:v>10</c:v>
                </c:pt>
                <c:pt idx="12">
                  <c:v>10</c:v>
                </c:pt>
                <c:pt idx="13">
                  <c:v>5</c:v>
                </c:pt>
                <c:pt idx="14">
                  <c:v>6</c:v>
                </c:pt>
                <c:pt idx="15">
                  <c:v>8</c:v>
                </c:pt>
                <c:pt idx="16">
                  <c:v>7</c:v>
                </c:pt>
                <c:pt idx="17">
                  <c:v>7</c:v>
                </c:pt>
                <c:pt idx="18">
                  <c:v>10</c:v>
                </c:pt>
                <c:pt idx="19">
                  <c:v>11</c:v>
                </c:pt>
                <c:pt idx="20">
                  <c:v>10</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85" footer="0.3149606200000078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5"/>
                  <c:y val="-1.264198428781963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28"/>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28"/>
                  <c:y val="-1.264198428781969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OUT!$A$43:$A$46</c:f>
              <c:strCache>
                <c:ptCount val="4"/>
                <c:pt idx="0">
                  <c:v>À DISPOSIÇÃO + ASTC</c:v>
                </c:pt>
                <c:pt idx="1">
                  <c:v>ÁREA MEIO</c:v>
                </c:pt>
                <c:pt idx="2">
                  <c:v>ÁREA FIM</c:v>
                </c:pt>
                <c:pt idx="3">
                  <c:v>À DISPOSIÇÃO OUTROS ÓRGÃOS</c:v>
                </c:pt>
              </c:strCache>
            </c:strRef>
          </c:cat>
          <c:val>
            <c:numRef>
              <c:f>OUT!$B$43:$B$46</c:f>
              <c:numCache>
                <c:formatCode>General</c:formatCode>
                <c:ptCount val="4"/>
                <c:pt idx="0">
                  <c:v>0</c:v>
                </c:pt>
                <c:pt idx="1">
                  <c:v>191</c:v>
                </c:pt>
                <c:pt idx="2" formatCode="0">
                  <c:v>314</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36"/>
          <c:w val="0.27781420052176231"/>
          <c:h val="0.3089567826731524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96" footer="0.3149606200000079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NOV/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084"/>
          <c:y val="0.26295951958008434"/>
          <c:w val="0.42189216972879123"/>
          <c:h val="0.70270993962691974"/>
        </c:manualLayout>
      </c:layout>
      <c:pieChart>
        <c:varyColors val="1"/>
        <c:ser>
          <c:idx val="0"/>
          <c:order val="0"/>
          <c:tx>
            <c:strRef>
              <c:f>NOV!$J$4:$J$38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NOV!$J$4:$J$38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NOV!$D$4:$D$38</c:f>
              <c:numCache>
                <c:formatCode>General</c:formatCode>
                <c:ptCount val="35"/>
                <c:pt idx="0">
                  <c:v>0</c:v>
                </c:pt>
                <c:pt idx="1">
                  <c:v>11</c:v>
                </c:pt>
                <c:pt idx="2">
                  <c:v>42</c:v>
                </c:pt>
                <c:pt idx="3">
                  <c:v>19</c:v>
                </c:pt>
                <c:pt idx="4">
                  <c:v>51</c:v>
                </c:pt>
                <c:pt idx="5">
                  <c:v>34</c:v>
                </c:pt>
                <c:pt idx="6">
                  <c:v>10</c:v>
                </c:pt>
                <c:pt idx="7">
                  <c:v>31</c:v>
                </c:pt>
                <c:pt idx="8">
                  <c:v>43</c:v>
                </c:pt>
                <c:pt idx="9">
                  <c:v>23</c:v>
                </c:pt>
                <c:pt idx="10">
                  <c:v>16</c:v>
                </c:pt>
                <c:pt idx="11">
                  <c:v>9</c:v>
                </c:pt>
                <c:pt idx="12">
                  <c:v>10</c:v>
                </c:pt>
                <c:pt idx="13">
                  <c:v>5</c:v>
                </c:pt>
                <c:pt idx="14">
                  <c:v>6</c:v>
                </c:pt>
                <c:pt idx="15">
                  <c:v>8</c:v>
                </c:pt>
                <c:pt idx="16">
                  <c:v>7</c:v>
                </c:pt>
                <c:pt idx="17">
                  <c:v>7</c:v>
                </c:pt>
                <c:pt idx="18">
                  <c:v>10</c:v>
                </c:pt>
                <c:pt idx="19">
                  <c:v>11</c:v>
                </c:pt>
                <c:pt idx="20">
                  <c:v>11</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96" footer="0.3149606200000079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NOV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34"/>
                  <c:y val="-1.264198428781970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NOV!$A$43:$A$46</c:f>
              <c:strCache>
                <c:ptCount val="4"/>
                <c:pt idx="0">
                  <c:v>À DISPOSIÇÃO + ASTC</c:v>
                </c:pt>
                <c:pt idx="1">
                  <c:v>ÁREA MEIO</c:v>
                </c:pt>
                <c:pt idx="2">
                  <c:v>ÁREA FIM</c:v>
                </c:pt>
                <c:pt idx="3">
                  <c:v>À DISPOSIÇÃO OUTROS ÓRGÃOS</c:v>
                </c:pt>
              </c:strCache>
            </c:strRef>
          </c:cat>
          <c:val>
            <c:numRef>
              <c:f>NOV!$B$43:$B$46</c:f>
              <c:numCache>
                <c:formatCode>General</c:formatCode>
                <c:ptCount val="4"/>
                <c:pt idx="0">
                  <c:v>0</c:v>
                </c:pt>
                <c:pt idx="1">
                  <c:v>191</c:v>
                </c:pt>
                <c:pt idx="2" formatCode="0">
                  <c:v>316</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47"/>
          <c:w val="0.27781420052176231"/>
          <c:h val="0.30895678267315257"/>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07" footer="0.31496062000000807"/>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DEZ/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4117"/>
          <c:y val="0.26295951958008434"/>
          <c:w val="0.4218921697287914"/>
          <c:h val="0.70270993962691974"/>
        </c:manualLayout>
      </c:layout>
      <c:pieChart>
        <c:varyColors val="1"/>
        <c:ser>
          <c:idx val="0"/>
          <c:order val="0"/>
          <c:tx>
            <c:strRef>
              <c:f>DEZ!$J$4:$J$38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DEZ!$J$4:$J$38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DEZ!$D$4:$D$38</c:f>
              <c:numCache>
                <c:formatCode>General</c:formatCode>
                <c:ptCount val="35"/>
                <c:pt idx="0">
                  <c:v>0</c:v>
                </c:pt>
                <c:pt idx="1">
                  <c:v>11</c:v>
                </c:pt>
                <c:pt idx="2">
                  <c:v>42</c:v>
                </c:pt>
                <c:pt idx="3">
                  <c:v>19</c:v>
                </c:pt>
                <c:pt idx="4">
                  <c:v>51</c:v>
                </c:pt>
                <c:pt idx="5">
                  <c:v>34</c:v>
                </c:pt>
                <c:pt idx="6">
                  <c:v>10</c:v>
                </c:pt>
                <c:pt idx="7">
                  <c:v>31</c:v>
                </c:pt>
                <c:pt idx="8">
                  <c:v>43</c:v>
                </c:pt>
                <c:pt idx="9">
                  <c:v>23</c:v>
                </c:pt>
                <c:pt idx="10">
                  <c:v>15</c:v>
                </c:pt>
                <c:pt idx="11">
                  <c:v>9</c:v>
                </c:pt>
                <c:pt idx="12">
                  <c:v>10</c:v>
                </c:pt>
                <c:pt idx="13">
                  <c:v>5</c:v>
                </c:pt>
                <c:pt idx="14">
                  <c:v>6</c:v>
                </c:pt>
                <c:pt idx="15">
                  <c:v>8</c:v>
                </c:pt>
                <c:pt idx="16">
                  <c:v>7</c:v>
                </c:pt>
                <c:pt idx="17">
                  <c:v>7</c:v>
                </c:pt>
                <c:pt idx="18">
                  <c:v>10</c:v>
                </c:pt>
                <c:pt idx="19">
                  <c:v>11</c:v>
                </c:pt>
                <c:pt idx="20">
                  <c:v>10</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07" footer="0.3149606200000080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DEZ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39"/>
                  <c:y val="-1.264198428781970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DEZ!$A$43:$A$46</c:f>
              <c:strCache>
                <c:ptCount val="4"/>
                <c:pt idx="0">
                  <c:v>À DISPOSIÇÃO + ASTC</c:v>
                </c:pt>
                <c:pt idx="1">
                  <c:v>ÁREA MEIO</c:v>
                </c:pt>
                <c:pt idx="2">
                  <c:v>ÁREA FIM</c:v>
                </c:pt>
                <c:pt idx="3">
                  <c:v>À DISPOSIÇÃO OUTROS ÓRGÃOS</c:v>
                </c:pt>
              </c:strCache>
            </c:strRef>
          </c:cat>
          <c:val>
            <c:numRef>
              <c:f>DEZ!$B$43:$B$46</c:f>
              <c:numCache>
                <c:formatCode>General</c:formatCode>
                <c:ptCount val="4"/>
                <c:pt idx="0">
                  <c:v>0</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58"/>
          <c:w val="0.27781420052176231"/>
          <c:h val="0.30895678267315274"/>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24" footer="0.3149606200000082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45"/>
          <c:y val="0.26295951958008434"/>
          <c:w val="0.42189216972879012"/>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1"/>
                  <c:y val="-1.264198428781964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5"/>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67"/>
          <c:y val="0.26295951958008434"/>
          <c:w val="0.42189216972879023"/>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6"/>
                  <c:y val="-1.264198428781965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95"/>
          <c:y val="0.26295951958008434"/>
          <c:w val="0.4218921697287904"/>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2"/>
                  <c:y val="-1.264198428781966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17"/>
          <c:y val="0.26295951958008434"/>
          <c:w val="0.42189216972879051"/>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8" t="s">
        <v>73</v>
      </c>
      <c r="B33" s="38"/>
      <c r="C33" s="38"/>
      <c r="D33" s="38"/>
      <c r="E33" s="38"/>
      <c r="F33" s="38"/>
      <c r="G33" s="38"/>
      <c r="H33" s="38"/>
      <c r="I33" s="38"/>
    </row>
    <row r="34" spans="1:10" ht="15.75" thickBot="1">
      <c r="A34" s="39" t="s">
        <v>9</v>
      </c>
      <c r="B34" s="39"/>
      <c r="C34" s="39"/>
      <c r="D34" s="39"/>
      <c r="E34" s="39"/>
      <c r="F34" s="39"/>
      <c r="G34" s="39"/>
      <c r="H34" s="39"/>
      <c r="I34" s="39"/>
    </row>
    <row r="35" spans="1:10" ht="29.25" customHeight="1" thickBot="1">
      <c r="A35" s="40" t="s">
        <v>75</v>
      </c>
      <c r="B35" s="41"/>
      <c r="C35" s="41"/>
      <c r="D35" s="41"/>
      <c r="E35" s="41"/>
      <c r="F35" s="41"/>
      <c r="G35" s="41"/>
      <c r="H35" s="41"/>
      <c r="I35" s="41"/>
      <c r="J35" s="42"/>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J46"/>
  <sheetViews>
    <sheetView topLeftCell="A39" zoomScale="110" zoomScaleNormal="110" workbookViewId="0">
      <selection activeCell="H46" sqref="H46"/>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5" t="s">
        <v>36</v>
      </c>
      <c r="C3" s="35" t="s">
        <v>37</v>
      </c>
      <c r="D3" s="35" t="s">
        <v>2</v>
      </c>
      <c r="E3" s="35" t="s">
        <v>3</v>
      </c>
      <c r="F3" s="35" t="s">
        <v>2</v>
      </c>
      <c r="G3" s="35" t="s">
        <v>3</v>
      </c>
      <c r="H3" s="35" t="s">
        <v>2</v>
      </c>
      <c r="I3" s="35" t="s">
        <v>3</v>
      </c>
      <c r="J3" s="9" t="s">
        <v>26</v>
      </c>
    </row>
    <row r="4" spans="1:10">
      <c r="A4" s="1" t="s">
        <v>4</v>
      </c>
      <c r="B4" s="22"/>
      <c r="C4" s="22"/>
      <c r="D4" s="13">
        <v>0</v>
      </c>
      <c r="E4" s="14">
        <f t="shared" ref="E4:E38" si="0">(D4/D$39)*100</f>
        <v>0</v>
      </c>
      <c r="F4" s="13">
        <v>1</v>
      </c>
      <c r="G4" s="14">
        <f t="shared" ref="G4:G38" si="1">(F4/F$39)*100</f>
        <v>0.25</v>
      </c>
      <c r="H4" s="13">
        <v>1</v>
      </c>
      <c r="I4" s="14">
        <f t="shared" ref="I4:I38" si="2">(H4/H$39)*100</f>
        <v>0.3401360544217687</v>
      </c>
      <c r="J4" s="7" t="s">
        <v>10</v>
      </c>
    </row>
    <row r="5" spans="1:10">
      <c r="A5" s="2" t="s">
        <v>41</v>
      </c>
      <c r="B5" s="11" t="s">
        <v>38</v>
      </c>
      <c r="C5" s="11"/>
      <c r="D5" s="10">
        <v>11</v>
      </c>
      <c r="E5" s="14">
        <f t="shared" si="0"/>
        <v>2.152641878669276</v>
      </c>
      <c r="F5" s="10">
        <v>11</v>
      </c>
      <c r="G5" s="14">
        <f t="shared" si="1"/>
        <v>2.75</v>
      </c>
      <c r="H5" s="10">
        <v>10</v>
      </c>
      <c r="I5" s="14">
        <f t="shared" si="2"/>
        <v>3.4013605442176873</v>
      </c>
      <c r="J5" s="5" t="s">
        <v>11</v>
      </c>
    </row>
    <row r="6" spans="1:10">
      <c r="A6" s="2" t="s">
        <v>53</v>
      </c>
      <c r="B6" s="11"/>
      <c r="C6" s="11" t="s">
        <v>38</v>
      </c>
      <c r="D6" s="10">
        <v>42</v>
      </c>
      <c r="E6" s="14">
        <f t="shared" si="0"/>
        <v>8.2191780821917799</v>
      </c>
      <c r="F6" s="10">
        <v>22</v>
      </c>
      <c r="G6" s="14">
        <f t="shared" si="1"/>
        <v>5.5</v>
      </c>
      <c r="H6" s="10">
        <v>14</v>
      </c>
      <c r="I6" s="14">
        <f t="shared" si="2"/>
        <v>4.7619047619047619</v>
      </c>
      <c r="J6" s="5" t="s">
        <v>12</v>
      </c>
    </row>
    <row r="7" spans="1:10">
      <c r="A7" s="2" t="s">
        <v>54</v>
      </c>
      <c r="B7" s="11" t="s">
        <v>38</v>
      </c>
      <c r="C7" s="11"/>
      <c r="D7" s="10">
        <v>19</v>
      </c>
      <c r="E7" s="14">
        <f t="shared" si="0"/>
        <v>3.7181996086105675</v>
      </c>
      <c r="F7" s="10">
        <v>19</v>
      </c>
      <c r="G7" s="14">
        <f t="shared" si="1"/>
        <v>4.75</v>
      </c>
      <c r="H7" s="10">
        <v>18</v>
      </c>
      <c r="I7" s="14">
        <f t="shared" si="2"/>
        <v>6.1224489795918364</v>
      </c>
      <c r="J7" s="5" t="s">
        <v>13</v>
      </c>
    </row>
    <row r="8" spans="1:10">
      <c r="A8" s="2" t="s">
        <v>42</v>
      </c>
      <c r="B8" s="11" t="s">
        <v>38</v>
      </c>
      <c r="C8" s="11"/>
      <c r="D8" s="10">
        <v>51</v>
      </c>
      <c r="E8" s="14">
        <f t="shared" si="0"/>
        <v>9.9804305283757326</v>
      </c>
      <c r="F8" s="10">
        <v>50</v>
      </c>
      <c r="G8" s="14">
        <f t="shared" si="1"/>
        <v>12.5</v>
      </c>
      <c r="H8" s="10">
        <v>43</v>
      </c>
      <c r="I8" s="14">
        <f t="shared" si="2"/>
        <v>14.625850340136054</v>
      </c>
      <c r="J8" s="5" t="s">
        <v>14</v>
      </c>
    </row>
    <row r="9" spans="1:10">
      <c r="A9" s="2" t="s">
        <v>43</v>
      </c>
      <c r="B9" s="11" t="s">
        <v>38</v>
      </c>
      <c r="C9" s="11"/>
      <c r="D9" s="10">
        <v>34</v>
      </c>
      <c r="E9" s="14">
        <f t="shared" si="0"/>
        <v>6.6536203522504884</v>
      </c>
      <c r="F9" s="10">
        <v>31</v>
      </c>
      <c r="G9" s="14">
        <f t="shared" si="1"/>
        <v>7.75</v>
      </c>
      <c r="H9" s="10">
        <v>28</v>
      </c>
      <c r="I9" s="14">
        <f t="shared" si="2"/>
        <v>9.5238095238095237</v>
      </c>
      <c r="J9" s="5" t="s">
        <v>15</v>
      </c>
    </row>
    <row r="10" spans="1:10">
      <c r="A10" s="2" t="s">
        <v>44</v>
      </c>
      <c r="B10" s="11" t="s">
        <v>38</v>
      </c>
      <c r="C10" s="11"/>
      <c r="D10" s="10">
        <v>10</v>
      </c>
      <c r="E10" s="14">
        <f t="shared" si="0"/>
        <v>1.9569471624266144</v>
      </c>
      <c r="F10" s="10">
        <v>10</v>
      </c>
      <c r="G10" s="14">
        <f t="shared" si="1"/>
        <v>2.5</v>
      </c>
      <c r="H10" s="10">
        <v>7</v>
      </c>
      <c r="I10" s="14">
        <f t="shared" si="2"/>
        <v>2.3809523809523809</v>
      </c>
      <c r="J10" s="5" t="s">
        <v>33</v>
      </c>
    </row>
    <row r="11" spans="1:10">
      <c r="A11" s="2" t="s">
        <v>40</v>
      </c>
      <c r="B11" s="11" t="s">
        <v>38</v>
      </c>
      <c r="C11" s="11"/>
      <c r="D11" s="10">
        <v>31</v>
      </c>
      <c r="E11" s="14">
        <f t="shared" si="0"/>
        <v>6.0665362035225048</v>
      </c>
      <c r="F11" s="10">
        <v>29</v>
      </c>
      <c r="G11" s="14">
        <f t="shared" si="1"/>
        <v>7.2499999999999991</v>
      </c>
      <c r="H11" s="10">
        <v>27</v>
      </c>
      <c r="I11" s="14">
        <f t="shared" si="2"/>
        <v>9.183673469387756</v>
      </c>
      <c r="J11" s="5" t="s">
        <v>16</v>
      </c>
    </row>
    <row r="12" spans="1:10">
      <c r="A12" s="2" t="s">
        <v>55</v>
      </c>
      <c r="B12" s="11" t="s">
        <v>38</v>
      </c>
      <c r="C12" s="11"/>
      <c r="D12" s="10">
        <v>42</v>
      </c>
      <c r="E12" s="14">
        <f t="shared" si="0"/>
        <v>8.2191780821917799</v>
      </c>
      <c r="F12" s="10">
        <v>38</v>
      </c>
      <c r="G12" s="14">
        <f t="shared" si="1"/>
        <v>9.5</v>
      </c>
      <c r="H12" s="10">
        <v>36</v>
      </c>
      <c r="I12" s="14">
        <f t="shared" si="2"/>
        <v>12.244897959183673</v>
      </c>
      <c r="J12" s="5" t="s">
        <v>17</v>
      </c>
    </row>
    <row r="13" spans="1:10">
      <c r="A13" s="2" t="s">
        <v>45</v>
      </c>
      <c r="B13" s="11"/>
      <c r="C13" s="11" t="s">
        <v>38</v>
      </c>
      <c r="D13" s="10">
        <v>23</v>
      </c>
      <c r="E13" s="14">
        <f t="shared" si="0"/>
        <v>4.5009784735812133</v>
      </c>
      <c r="F13" s="10">
        <v>20</v>
      </c>
      <c r="G13" s="14">
        <f t="shared" si="1"/>
        <v>5</v>
      </c>
      <c r="H13" s="10">
        <v>9</v>
      </c>
      <c r="I13" s="14">
        <f t="shared" si="2"/>
        <v>3.0612244897959182</v>
      </c>
      <c r="J13" s="5" t="s">
        <v>34</v>
      </c>
    </row>
    <row r="14" spans="1:10">
      <c r="A14" s="2" t="s">
        <v>46</v>
      </c>
      <c r="B14" s="11"/>
      <c r="C14" s="11" t="s">
        <v>38</v>
      </c>
      <c r="D14" s="10">
        <v>15</v>
      </c>
      <c r="E14" s="14">
        <f t="shared" si="0"/>
        <v>2.9354207436399218</v>
      </c>
      <c r="F14" s="10">
        <v>12</v>
      </c>
      <c r="G14" s="14">
        <f t="shared" si="1"/>
        <v>3</v>
      </c>
      <c r="H14" s="10">
        <v>7</v>
      </c>
      <c r="I14" s="14">
        <f t="shared" si="2"/>
        <v>2.3809523809523809</v>
      </c>
      <c r="J14" s="5" t="s">
        <v>18</v>
      </c>
    </row>
    <row r="15" spans="1:10">
      <c r="A15" s="2" t="s">
        <v>56</v>
      </c>
      <c r="B15" s="11"/>
      <c r="C15" s="11" t="s">
        <v>38</v>
      </c>
      <c r="D15" s="10">
        <v>10</v>
      </c>
      <c r="E15" s="14">
        <f t="shared" si="0"/>
        <v>1.9569471624266144</v>
      </c>
      <c r="F15" s="10">
        <v>8</v>
      </c>
      <c r="G15" s="14">
        <f t="shared" si="1"/>
        <v>2</v>
      </c>
      <c r="H15" s="10">
        <v>8</v>
      </c>
      <c r="I15" s="14">
        <f t="shared" si="2"/>
        <v>2.7210884353741496</v>
      </c>
      <c r="J15" s="5" t="s">
        <v>19</v>
      </c>
    </row>
    <row r="16" spans="1:10">
      <c r="A16" s="2" t="s">
        <v>57</v>
      </c>
      <c r="B16" s="11" t="s">
        <v>38</v>
      </c>
      <c r="C16" s="11"/>
      <c r="D16" s="10">
        <v>10</v>
      </c>
      <c r="E16" s="14">
        <f t="shared" si="0"/>
        <v>1.9569471624266144</v>
      </c>
      <c r="F16" s="10">
        <v>10</v>
      </c>
      <c r="G16" s="14">
        <f t="shared" si="1"/>
        <v>2.5</v>
      </c>
      <c r="H16" s="10">
        <v>7</v>
      </c>
      <c r="I16" s="14">
        <f t="shared" si="2"/>
        <v>2.3809523809523809</v>
      </c>
      <c r="J16" s="5" t="s">
        <v>39</v>
      </c>
    </row>
    <row r="17" spans="1:10">
      <c r="A17" s="2" t="s">
        <v>58</v>
      </c>
      <c r="B17" s="11" t="s">
        <v>38</v>
      </c>
      <c r="C17" s="11"/>
      <c r="D17" s="10">
        <v>5</v>
      </c>
      <c r="E17" s="14">
        <f t="shared" si="0"/>
        <v>0.97847358121330719</v>
      </c>
      <c r="F17" s="10">
        <v>5</v>
      </c>
      <c r="G17" s="14">
        <f t="shared" si="1"/>
        <v>1.25</v>
      </c>
      <c r="H17" s="10">
        <v>2</v>
      </c>
      <c r="I17" s="14">
        <f t="shared" si="2"/>
        <v>0.68027210884353739</v>
      </c>
      <c r="J17" s="5" t="s">
        <v>20</v>
      </c>
    </row>
    <row r="18" spans="1:10">
      <c r="A18" s="2" t="s">
        <v>47</v>
      </c>
      <c r="B18" s="11"/>
      <c r="C18" s="11" t="s">
        <v>38</v>
      </c>
      <c r="D18" s="10">
        <v>6</v>
      </c>
      <c r="E18" s="14">
        <f t="shared" si="0"/>
        <v>1.1741682974559686</v>
      </c>
      <c r="F18" s="10">
        <v>5</v>
      </c>
      <c r="G18" s="14">
        <f t="shared" si="1"/>
        <v>1.25</v>
      </c>
      <c r="H18" s="10">
        <v>3</v>
      </c>
      <c r="I18" s="14">
        <f t="shared" si="2"/>
        <v>1.0204081632653061</v>
      </c>
      <c r="J18" s="5" t="s">
        <v>21</v>
      </c>
    </row>
    <row r="19" spans="1:10">
      <c r="A19" s="2" t="s">
        <v>67</v>
      </c>
      <c r="B19" s="11" t="s">
        <v>38</v>
      </c>
      <c r="C19" s="11"/>
      <c r="D19" s="10">
        <v>8</v>
      </c>
      <c r="E19" s="14">
        <f t="shared" si="0"/>
        <v>1.5655577299412915</v>
      </c>
      <c r="F19" s="10">
        <v>5</v>
      </c>
      <c r="G19" s="14">
        <f t="shared" si="1"/>
        <v>1.25</v>
      </c>
      <c r="H19" s="10">
        <v>4</v>
      </c>
      <c r="I19" s="14">
        <f t="shared" si="2"/>
        <v>1.3605442176870748</v>
      </c>
      <c r="J19" s="5" t="s">
        <v>68</v>
      </c>
    </row>
    <row r="20" spans="1:10">
      <c r="A20" s="2" t="s">
        <v>69</v>
      </c>
      <c r="B20" s="11" t="s">
        <v>38</v>
      </c>
      <c r="C20" s="11"/>
      <c r="D20" s="10">
        <v>7</v>
      </c>
      <c r="E20" s="14">
        <f t="shared" si="0"/>
        <v>1.3698630136986301</v>
      </c>
      <c r="F20" s="10">
        <v>5</v>
      </c>
      <c r="G20" s="14">
        <f t="shared" si="1"/>
        <v>1.25</v>
      </c>
      <c r="H20" s="10">
        <v>3</v>
      </c>
      <c r="I20" s="14">
        <f t="shared" si="2"/>
        <v>1.0204081632653061</v>
      </c>
      <c r="J20" s="5" t="s">
        <v>70</v>
      </c>
    </row>
    <row r="21" spans="1:10">
      <c r="A21" s="2" t="s">
        <v>71</v>
      </c>
      <c r="B21" s="11" t="s">
        <v>38</v>
      </c>
      <c r="C21" s="11"/>
      <c r="D21" s="10">
        <v>7</v>
      </c>
      <c r="E21" s="14">
        <f t="shared" si="0"/>
        <v>1.3698630136986301</v>
      </c>
      <c r="F21" s="10">
        <v>4</v>
      </c>
      <c r="G21" s="14">
        <f t="shared" si="1"/>
        <v>1</v>
      </c>
      <c r="H21" s="10">
        <v>2</v>
      </c>
      <c r="I21" s="14">
        <f t="shared" si="2"/>
        <v>0.68027210884353739</v>
      </c>
      <c r="J21" s="5" t="s">
        <v>72</v>
      </c>
    </row>
    <row r="22" spans="1:10">
      <c r="A22" s="2" t="s">
        <v>76</v>
      </c>
      <c r="B22" s="11" t="s">
        <v>38</v>
      </c>
      <c r="C22" s="11"/>
      <c r="D22" s="10">
        <v>10</v>
      </c>
      <c r="E22" s="14">
        <f t="shared" si="0"/>
        <v>1.9569471624266144</v>
      </c>
      <c r="F22" s="10">
        <v>8</v>
      </c>
      <c r="G22" s="14">
        <f t="shared" si="1"/>
        <v>2</v>
      </c>
      <c r="H22" s="10">
        <v>7</v>
      </c>
      <c r="I22" s="14">
        <f t="shared" si="2"/>
        <v>2.3809523809523809</v>
      </c>
      <c r="J22" s="5" t="s">
        <v>66</v>
      </c>
    </row>
    <row r="23" spans="1:10">
      <c r="A23" s="2" t="s">
        <v>77</v>
      </c>
      <c r="B23" s="11" t="s">
        <v>38</v>
      </c>
      <c r="C23" s="11"/>
      <c r="D23" s="10">
        <v>11</v>
      </c>
      <c r="E23" s="14">
        <f t="shared" si="0"/>
        <v>2.152641878669276</v>
      </c>
      <c r="F23" s="10">
        <v>7</v>
      </c>
      <c r="G23" s="14">
        <f t="shared" si="1"/>
        <v>1.7500000000000002</v>
      </c>
      <c r="H23" s="10">
        <v>2</v>
      </c>
      <c r="I23" s="14">
        <f t="shared" si="2"/>
        <v>0.68027210884353739</v>
      </c>
      <c r="J23" s="5" t="s">
        <v>83</v>
      </c>
    </row>
    <row r="24" spans="1:10">
      <c r="A24" s="2" t="s">
        <v>78</v>
      </c>
      <c r="B24" s="11" t="s">
        <v>38</v>
      </c>
      <c r="C24" s="11"/>
      <c r="D24" s="10">
        <v>10</v>
      </c>
      <c r="E24" s="14">
        <f t="shared" si="0"/>
        <v>1.9569471624266144</v>
      </c>
      <c r="F24" s="10">
        <v>8</v>
      </c>
      <c r="G24" s="14">
        <f t="shared" si="1"/>
        <v>2</v>
      </c>
      <c r="H24" s="10">
        <v>4</v>
      </c>
      <c r="I24" s="14">
        <f t="shared" si="2"/>
        <v>1.3605442176870748</v>
      </c>
      <c r="J24" s="5" t="s">
        <v>84</v>
      </c>
    </row>
    <row r="25" spans="1:10">
      <c r="A25" s="2" t="s">
        <v>79</v>
      </c>
      <c r="B25" s="11" t="s">
        <v>38</v>
      </c>
      <c r="C25" s="11"/>
      <c r="D25" s="10">
        <v>10</v>
      </c>
      <c r="E25" s="14">
        <f t="shared" si="0"/>
        <v>1.9569471624266144</v>
      </c>
      <c r="F25" s="10">
        <v>7</v>
      </c>
      <c r="G25" s="14">
        <f t="shared" si="1"/>
        <v>1.7500000000000002</v>
      </c>
      <c r="H25" s="10">
        <v>5</v>
      </c>
      <c r="I25" s="14">
        <f t="shared" si="2"/>
        <v>1.7006802721088436</v>
      </c>
      <c r="J25" s="5" t="s">
        <v>85</v>
      </c>
    </row>
    <row r="26" spans="1:10">
      <c r="A26" s="2" t="s">
        <v>80</v>
      </c>
      <c r="B26" s="11" t="s">
        <v>38</v>
      </c>
      <c r="C26" s="11"/>
      <c r="D26" s="10">
        <v>14</v>
      </c>
      <c r="E26" s="14">
        <f t="shared" si="0"/>
        <v>2.7397260273972601</v>
      </c>
      <c r="F26" s="10">
        <v>11</v>
      </c>
      <c r="G26" s="14">
        <f t="shared" si="1"/>
        <v>2.75</v>
      </c>
      <c r="H26" s="10">
        <v>4</v>
      </c>
      <c r="I26" s="14">
        <f t="shared" si="2"/>
        <v>1.3605442176870748</v>
      </c>
      <c r="J26" s="5" t="s">
        <v>86</v>
      </c>
    </row>
    <row r="27" spans="1:10">
      <c r="A27" s="2" t="s">
        <v>81</v>
      </c>
      <c r="B27" s="11" t="s">
        <v>38</v>
      </c>
      <c r="C27" s="11"/>
      <c r="D27" s="10">
        <v>9</v>
      </c>
      <c r="E27" s="14">
        <f t="shared" si="0"/>
        <v>1.7612524461839529</v>
      </c>
      <c r="F27" s="10">
        <v>4</v>
      </c>
      <c r="G27" s="14">
        <f t="shared" si="1"/>
        <v>1</v>
      </c>
      <c r="H27" s="10">
        <v>2</v>
      </c>
      <c r="I27" s="14">
        <f t="shared" si="2"/>
        <v>0.68027210884353739</v>
      </c>
      <c r="J27" s="5" t="s">
        <v>87</v>
      </c>
    </row>
    <row r="28" spans="1:10">
      <c r="A28" s="2" t="s">
        <v>82</v>
      </c>
      <c r="B28" s="11" t="s">
        <v>38</v>
      </c>
      <c r="C28" s="11"/>
      <c r="D28" s="10">
        <v>11</v>
      </c>
      <c r="E28" s="14">
        <f t="shared" si="0"/>
        <v>2.152641878669276</v>
      </c>
      <c r="F28" s="10">
        <v>7</v>
      </c>
      <c r="G28" s="14">
        <f t="shared" si="1"/>
        <v>1.7500000000000002</v>
      </c>
      <c r="H28" s="10">
        <v>2</v>
      </c>
      <c r="I28" s="14">
        <f t="shared" si="2"/>
        <v>0.68027210884353739</v>
      </c>
      <c r="J28" s="5" t="s">
        <v>88</v>
      </c>
    </row>
    <row r="29" spans="1:10">
      <c r="A29" s="2" t="s">
        <v>48</v>
      </c>
      <c r="B29" s="11" t="s">
        <v>38</v>
      </c>
      <c r="C29" s="11"/>
      <c r="D29" s="10">
        <v>4</v>
      </c>
      <c r="E29" s="14">
        <f t="shared" si="0"/>
        <v>0.78277886497064575</v>
      </c>
      <c r="F29" s="10">
        <v>4</v>
      </c>
      <c r="G29" s="14">
        <f t="shared" si="1"/>
        <v>1</v>
      </c>
      <c r="H29" s="10">
        <v>2</v>
      </c>
      <c r="I29" s="14">
        <f t="shared" si="2"/>
        <v>0.68027210884353739</v>
      </c>
      <c r="J29" s="5" t="s">
        <v>22</v>
      </c>
    </row>
    <row r="30" spans="1:10">
      <c r="A30" s="2" t="s">
        <v>59</v>
      </c>
      <c r="B30" s="11"/>
      <c r="C30" s="11" t="s">
        <v>38</v>
      </c>
      <c r="D30" s="10">
        <v>12</v>
      </c>
      <c r="E30" s="14">
        <f t="shared" si="0"/>
        <v>2.3483365949119372</v>
      </c>
      <c r="F30" s="10">
        <v>7</v>
      </c>
      <c r="G30" s="14">
        <f t="shared" si="1"/>
        <v>1.7500000000000002</v>
      </c>
      <c r="H30" s="10">
        <v>4</v>
      </c>
      <c r="I30" s="14">
        <f t="shared" si="2"/>
        <v>1.3605442176870748</v>
      </c>
      <c r="J30" s="5" t="s">
        <v>23</v>
      </c>
    </row>
    <row r="31" spans="1:10">
      <c r="A31" s="2" t="s">
        <v>60</v>
      </c>
      <c r="B31" s="11"/>
      <c r="C31" s="11" t="s">
        <v>38</v>
      </c>
      <c r="D31" s="10">
        <v>10</v>
      </c>
      <c r="E31" s="14">
        <f t="shared" si="0"/>
        <v>1.9569471624266144</v>
      </c>
      <c r="F31" s="10">
        <v>7</v>
      </c>
      <c r="G31" s="14">
        <f t="shared" si="1"/>
        <v>1.7500000000000002</v>
      </c>
      <c r="H31" s="10">
        <v>2</v>
      </c>
      <c r="I31" s="14">
        <f t="shared" si="2"/>
        <v>0.68027210884353739</v>
      </c>
      <c r="J31" s="5" t="s">
        <v>28</v>
      </c>
    </row>
    <row r="32" spans="1:10">
      <c r="A32" s="2" t="s">
        <v>61</v>
      </c>
      <c r="B32" s="11"/>
      <c r="C32" s="11" t="s">
        <v>38</v>
      </c>
      <c r="D32" s="10">
        <v>18</v>
      </c>
      <c r="E32" s="14">
        <f t="shared" si="0"/>
        <v>3.5225048923679059</v>
      </c>
      <c r="F32" s="10">
        <v>3</v>
      </c>
      <c r="G32" s="14">
        <f t="shared" si="1"/>
        <v>0.75</v>
      </c>
      <c r="H32" s="10">
        <v>0</v>
      </c>
      <c r="I32" s="14">
        <f t="shared" si="2"/>
        <v>0</v>
      </c>
      <c r="J32" s="5" t="s">
        <v>30</v>
      </c>
    </row>
    <row r="33" spans="1:10">
      <c r="A33" s="2" t="s">
        <v>62</v>
      </c>
      <c r="B33" s="11"/>
      <c r="C33" s="11" t="s">
        <v>38</v>
      </c>
      <c r="D33" s="10">
        <v>5</v>
      </c>
      <c r="E33" s="14">
        <f t="shared" si="0"/>
        <v>0.97847358121330719</v>
      </c>
      <c r="F33" s="10">
        <v>5</v>
      </c>
      <c r="G33" s="14">
        <f t="shared" si="1"/>
        <v>1.25</v>
      </c>
      <c r="H33" s="10">
        <v>4</v>
      </c>
      <c r="I33" s="14">
        <f t="shared" si="2"/>
        <v>1.3605442176870748</v>
      </c>
      <c r="J33" s="5" t="s">
        <v>31</v>
      </c>
    </row>
    <row r="34" spans="1:10">
      <c r="A34" s="2" t="s">
        <v>63</v>
      </c>
      <c r="B34" s="11"/>
      <c r="C34" s="11" t="s">
        <v>38</v>
      </c>
      <c r="D34" s="10">
        <v>11</v>
      </c>
      <c r="E34" s="14">
        <f t="shared" si="0"/>
        <v>2.152641878669276</v>
      </c>
      <c r="F34" s="10">
        <v>8</v>
      </c>
      <c r="G34" s="14">
        <f t="shared" si="1"/>
        <v>2</v>
      </c>
      <c r="H34" s="10">
        <v>2</v>
      </c>
      <c r="I34" s="14">
        <f t="shared" si="2"/>
        <v>0.68027210884353739</v>
      </c>
      <c r="J34" s="5" t="s">
        <v>29</v>
      </c>
    </row>
    <row r="35" spans="1:10">
      <c r="A35" s="2" t="s">
        <v>64</v>
      </c>
      <c r="B35" s="11"/>
      <c r="C35" s="11" t="s">
        <v>38</v>
      </c>
      <c r="D35" s="10">
        <v>4</v>
      </c>
      <c r="E35" s="14">
        <f t="shared" si="0"/>
        <v>0.78277886497064575</v>
      </c>
      <c r="F35" s="10">
        <v>3</v>
      </c>
      <c r="G35" s="14">
        <f t="shared" si="1"/>
        <v>0.75</v>
      </c>
      <c r="H35" s="10">
        <v>3</v>
      </c>
      <c r="I35" s="14">
        <f t="shared" si="2"/>
        <v>1.0204081632653061</v>
      </c>
      <c r="J35" s="5" t="s">
        <v>32</v>
      </c>
    </row>
    <row r="36" spans="1:10">
      <c r="A36" s="2" t="s">
        <v>5</v>
      </c>
      <c r="B36" s="11"/>
      <c r="C36" s="11" t="s">
        <v>38</v>
      </c>
      <c r="D36" s="10">
        <v>34</v>
      </c>
      <c r="E36" s="14">
        <f t="shared" si="0"/>
        <v>6.6536203522504884</v>
      </c>
      <c r="F36" s="10">
        <v>19</v>
      </c>
      <c r="G36" s="14">
        <f t="shared" si="1"/>
        <v>4.75</v>
      </c>
      <c r="H36" s="10">
        <v>15</v>
      </c>
      <c r="I36" s="14">
        <f t="shared" si="2"/>
        <v>5.1020408163265305</v>
      </c>
      <c r="J36" s="5" t="s">
        <v>24</v>
      </c>
    </row>
    <row r="37" spans="1:10">
      <c r="A37" s="31" t="s">
        <v>6</v>
      </c>
      <c r="B37" s="12"/>
      <c r="C37" s="12"/>
      <c r="D37" s="15">
        <v>6</v>
      </c>
      <c r="E37" s="14">
        <f t="shared" si="0"/>
        <v>1.1741682974559686</v>
      </c>
      <c r="F37" s="15">
        <v>6</v>
      </c>
      <c r="G37" s="14">
        <f t="shared" si="1"/>
        <v>1.5</v>
      </c>
      <c r="H37" s="15">
        <v>6</v>
      </c>
      <c r="I37" s="14">
        <f t="shared" si="2"/>
        <v>2.0408163265306123</v>
      </c>
      <c r="J37" s="32" t="s">
        <v>25</v>
      </c>
    </row>
    <row r="38" spans="1:10" ht="15.75" thickBot="1">
      <c r="A38" s="3" t="s">
        <v>94</v>
      </c>
      <c r="B38" s="12"/>
      <c r="C38" s="11" t="s">
        <v>38</v>
      </c>
      <c r="D38" s="15">
        <v>1</v>
      </c>
      <c r="E38" s="14">
        <f t="shared" si="0"/>
        <v>0.19569471624266144</v>
      </c>
      <c r="F38" s="15">
        <v>1</v>
      </c>
      <c r="G38" s="14">
        <f t="shared" si="1"/>
        <v>0.25</v>
      </c>
      <c r="H38" s="15">
        <v>1</v>
      </c>
      <c r="I38" s="14">
        <f t="shared" si="2"/>
        <v>0.3401360544217687</v>
      </c>
      <c r="J38" s="6" t="s">
        <v>93</v>
      </c>
    </row>
    <row r="39" spans="1:10" ht="15.75" thickBot="1">
      <c r="A39" s="4" t="s">
        <v>7</v>
      </c>
      <c r="B39" s="16"/>
      <c r="C39" s="4"/>
      <c r="D39" s="16">
        <f>SUM(D4:D38)</f>
        <v>511</v>
      </c>
      <c r="E39" s="17">
        <f t="shared" ref="E39:I39" si="3">SUM(E4:E38)</f>
        <v>99.999999999999986</v>
      </c>
      <c r="F39" s="16">
        <f t="shared" si="3"/>
        <v>400</v>
      </c>
      <c r="G39" s="17">
        <f t="shared" si="3"/>
        <v>100</v>
      </c>
      <c r="H39" s="16">
        <f>SUM(H4:H38)</f>
        <v>294</v>
      </c>
      <c r="I39" s="17">
        <f t="shared" si="3"/>
        <v>100.00000000000001</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98</v>
      </c>
      <c r="B42" s="41"/>
      <c r="C42" s="41"/>
      <c r="D42" s="41"/>
      <c r="E42" s="41"/>
      <c r="F42" s="41"/>
      <c r="G42" s="41"/>
      <c r="H42" s="41"/>
      <c r="I42" s="41"/>
      <c r="J42" s="42"/>
    </row>
    <row r="43" spans="1:10">
      <c r="A43" s="19" t="s">
        <v>52</v>
      </c>
      <c r="B43" s="20">
        <v>0</v>
      </c>
    </row>
    <row r="44" spans="1:10">
      <c r="A44" s="19" t="s">
        <v>50</v>
      </c>
      <c r="B44" s="20">
        <f>SUM(D38,D30:D36,D18,D13:D15,D6)</f>
        <v>191</v>
      </c>
    </row>
    <row r="45" spans="1:10">
      <c r="A45" s="19" t="s">
        <v>51</v>
      </c>
      <c r="B45" s="25">
        <f>SUM(D19:D29,D16:D17,D7:D12,D5)</f>
        <v>314</v>
      </c>
      <c r="C45" s="18"/>
    </row>
    <row r="46" spans="1:10">
      <c r="A46" s="19" t="s">
        <v>96</v>
      </c>
      <c r="B46">
        <f>D37</f>
        <v>6</v>
      </c>
      <c r="C46" s="18">
        <f>SUM(B43:B46)</f>
        <v>511</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1.xml><?xml version="1.0" encoding="utf-8"?>
<worksheet xmlns="http://schemas.openxmlformats.org/spreadsheetml/2006/main" xmlns:r="http://schemas.openxmlformats.org/officeDocument/2006/relationships">
  <dimension ref="A1:J46"/>
  <sheetViews>
    <sheetView topLeftCell="A19" zoomScale="110" zoomScaleNormal="110" workbookViewId="0">
      <selection activeCell="F16" sqref="F16"/>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6" t="s">
        <v>36</v>
      </c>
      <c r="C3" s="36" t="s">
        <v>37</v>
      </c>
      <c r="D3" s="36" t="s">
        <v>2</v>
      </c>
      <c r="E3" s="36" t="s">
        <v>3</v>
      </c>
      <c r="F3" s="36" t="s">
        <v>2</v>
      </c>
      <c r="G3" s="36" t="s">
        <v>3</v>
      </c>
      <c r="H3" s="36" t="s">
        <v>2</v>
      </c>
      <c r="I3" s="36" t="s">
        <v>3</v>
      </c>
      <c r="J3" s="9" t="s">
        <v>26</v>
      </c>
    </row>
    <row r="4" spans="1:10">
      <c r="A4" s="1" t="s">
        <v>4</v>
      </c>
      <c r="B4" s="22"/>
      <c r="C4" s="22"/>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11</v>
      </c>
      <c r="E5" s="14">
        <f t="shared" si="0"/>
        <v>2.144249512670565</v>
      </c>
      <c r="F5" s="10">
        <v>11</v>
      </c>
      <c r="G5" s="14">
        <f t="shared" si="1"/>
        <v>2.7363184079601992</v>
      </c>
      <c r="H5" s="10">
        <v>10</v>
      </c>
      <c r="I5" s="14">
        <f t="shared" si="2"/>
        <v>3.4129692832764507</v>
      </c>
      <c r="J5" s="5" t="s">
        <v>11</v>
      </c>
    </row>
    <row r="6" spans="1:10">
      <c r="A6" s="2" t="s">
        <v>53</v>
      </c>
      <c r="B6" s="11"/>
      <c r="C6" s="11" t="s">
        <v>38</v>
      </c>
      <c r="D6" s="10">
        <v>42</v>
      </c>
      <c r="E6" s="14">
        <f t="shared" si="0"/>
        <v>8.1871345029239766</v>
      </c>
      <c r="F6" s="10">
        <v>22</v>
      </c>
      <c r="G6" s="14">
        <f t="shared" si="1"/>
        <v>5.4726368159203984</v>
      </c>
      <c r="H6" s="10">
        <v>14</v>
      </c>
      <c r="I6" s="14">
        <f t="shared" si="2"/>
        <v>4.7781569965870307</v>
      </c>
      <c r="J6" s="5" t="s">
        <v>12</v>
      </c>
    </row>
    <row r="7" spans="1:10">
      <c r="A7" s="2" t="s">
        <v>54</v>
      </c>
      <c r="B7" s="11" t="s">
        <v>38</v>
      </c>
      <c r="C7" s="11"/>
      <c r="D7" s="10">
        <v>19</v>
      </c>
      <c r="E7" s="14">
        <f t="shared" si="0"/>
        <v>3.7037037037037033</v>
      </c>
      <c r="F7" s="10">
        <v>19</v>
      </c>
      <c r="G7" s="14">
        <f t="shared" si="1"/>
        <v>4.7263681592039797</v>
      </c>
      <c r="H7" s="10">
        <v>18</v>
      </c>
      <c r="I7" s="14">
        <f t="shared" si="2"/>
        <v>6.1433447098976108</v>
      </c>
      <c r="J7" s="5" t="s">
        <v>13</v>
      </c>
    </row>
    <row r="8" spans="1:10">
      <c r="A8" s="2" t="s">
        <v>42</v>
      </c>
      <c r="B8" s="11" t="s">
        <v>38</v>
      </c>
      <c r="C8" s="11"/>
      <c r="D8" s="10">
        <v>51</v>
      </c>
      <c r="E8" s="14">
        <f t="shared" si="0"/>
        <v>9.9415204678362574</v>
      </c>
      <c r="F8" s="10">
        <v>50</v>
      </c>
      <c r="G8" s="14">
        <f t="shared" si="1"/>
        <v>12.437810945273633</v>
      </c>
      <c r="H8" s="10">
        <v>43</v>
      </c>
      <c r="I8" s="14">
        <f t="shared" si="2"/>
        <v>14.675767918088736</v>
      </c>
      <c r="J8" s="5" t="s">
        <v>14</v>
      </c>
    </row>
    <row r="9" spans="1:10">
      <c r="A9" s="2" t="s">
        <v>43</v>
      </c>
      <c r="B9" s="11" t="s">
        <v>38</v>
      </c>
      <c r="C9" s="11"/>
      <c r="D9" s="10">
        <v>34</v>
      </c>
      <c r="E9" s="14">
        <f t="shared" si="0"/>
        <v>6.6276803118908383</v>
      </c>
      <c r="F9" s="10">
        <v>31</v>
      </c>
      <c r="G9" s="14">
        <f t="shared" si="1"/>
        <v>7.7114427860696511</v>
      </c>
      <c r="H9" s="10">
        <v>28</v>
      </c>
      <c r="I9" s="14">
        <f t="shared" si="2"/>
        <v>9.5563139931740615</v>
      </c>
      <c r="J9" s="5" t="s">
        <v>15</v>
      </c>
    </row>
    <row r="10" spans="1:10">
      <c r="A10" s="2" t="s">
        <v>44</v>
      </c>
      <c r="B10" s="11" t="s">
        <v>38</v>
      </c>
      <c r="C10" s="11"/>
      <c r="D10" s="10">
        <v>10</v>
      </c>
      <c r="E10" s="14">
        <f t="shared" si="0"/>
        <v>1.9493177387914229</v>
      </c>
      <c r="F10" s="10">
        <v>10</v>
      </c>
      <c r="G10" s="14">
        <f t="shared" si="1"/>
        <v>2.4875621890547266</v>
      </c>
      <c r="H10" s="10">
        <v>7</v>
      </c>
      <c r="I10" s="14">
        <f t="shared" si="2"/>
        <v>2.3890784982935154</v>
      </c>
      <c r="J10" s="5" t="s">
        <v>33</v>
      </c>
    </row>
    <row r="11" spans="1:10">
      <c r="A11" s="2" t="s">
        <v>40</v>
      </c>
      <c r="B11" s="11" t="s">
        <v>38</v>
      </c>
      <c r="C11" s="11"/>
      <c r="D11" s="10">
        <v>31</v>
      </c>
      <c r="E11" s="14">
        <f t="shared" si="0"/>
        <v>6.0428849902534107</v>
      </c>
      <c r="F11" s="10">
        <v>29</v>
      </c>
      <c r="G11" s="14">
        <f t="shared" si="1"/>
        <v>7.2139303482587067</v>
      </c>
      <c r="H11" s="10">
        <v>27</v>
      </c>
      <c r="I11" s="14">
        <f t="shared" si="2"/>
        <v>9.2150170648464158</v>
      </c>
      <c r="J11" s="5" t="s">
        <v>16</v>
      </c>
    </row>
    <row r="12" spans="1:10">
      <c r="A12" s="2" t="s">
        <v>55</v>
      </c>
      <c r="B12" s="11" t="s">
        <v>38</v>
      </c>
      <c r="C12" s="11"/>
      <c r="D12" s="10">
        <v>43</v>
      </c>
      <c r="E12" s="14">
        <f t="shared" si="0"/>
        <v>8.3820662768031191</v>
      </c>
      <c r="F12" s="10">
        <v>39</v>
      </c>
      <c r="G12" s="14">
        <f t="shared" si="1"/>
        <v>9.7014925373134329</v>
      </c>
      <c r="H12" s="10">
        <v>37</v>
      </c>
      <c r="I12" s="14">
        <f t="shared" si="2"/>
        <v>12.627986348122866</v>
      </c>
      <c r="J12" s="5" t="s">
        <v>17</v>
      </c>
    </row>
    <row r="13" spans="1:10">
      <c r="A13" s="2" t="s">
        <v>45</v>
      </c>
      <c r="B13" s="11"/>
      <c r="C13" s="11" t="s">
        <v>38</v>
      </c>
      <c r="D13" s="10">
        <v>23</v>
      </c>
      <c r="E13" s="14">
        <f t="shared" si="0"/>
        <v>4.4834307992202724</v>
      </c>
      <c r="F13" s="10">
        <v>20</v>
      </c>
      <c r="G13" s="14">
        <f t="shared" si="1"/>
        <v>4.9751243781094532</v>
      </c>
      <c r="H13" s="10">
        <v>9</v>
      </c>
      <c r="I13" s="14">
        <f t="shared" si="2"/>
        <v>3.0716723549488054</v>
      </c>
      <c r="J13" s="5" t="s">
        <v>34</v>
      </c>
    </row>
    <row r="14" spans="1:10">
      <c r="A14" s="2" t="s">
        <v>46</v>
      </c>
      <c r="B14" s="11"/>
      <c r="C14" s="11" t="s">
        <v>38</v>
      </c>
      <c r="D14" s="10">
        <v>16</v>
      </c>
      <c r="E14" s="14">
        <f t="shared" si="0"/>
        <v>3.1189083820662766</v>
      </c>
      <c r="F14" s="10">
        <v>12</v>
      </c>
      <c r="G14" s="14">
        <f t="shared" si="1"/>
        <v>2.9850746268656714</v>
      </c>
      <c r="H14" s="10">
        <v>7</v>
      </c>
      <c r="I14" s="14">
        <f t="shared" si="2"/>
        <v>2.3890784982935154</v>
      </c>
      <c r="J14" s="5" t="s">
        <v>18</v>
      </c>
    </row>
    <row r="15" spans="1:10">
      <c r="A15" s="2" t="s">
        <v>56</v>
      </c>
      <c r="B15" s="11"/>
      <c r="C15" s="11" t="s">
        <v>38</v>
      </c>
      <c r="D15" s="10">
        <v>9</v>
      </c>
      <c r="E15" s="14">
        <f t="shared" si="0"/>
        <v>1.7543859649122806</v>
      </c>
      <c r="F15" s="10">
        <v>8</v>
      </c>
      <c r="G15" s="14">
        <f t="shared" si="1"/>
        <v>1.9900497512437811</v>
      </c>
      <c r="H15" s="10">
        <v>7</v>
      </c>
      <c r="I15" s="14">
        <f t="shared" si="2"/>
        <v>2.3890784982935154</v>
      </c>
      <c r="J15" s="5" t="s">
        <v>19</v>
      </c>
    </row>
    <row r="16" spans="1:10">
      <c r="A16" s="2" t="s">
        <v>57</v>
      </c>
      <c r="B16" s="11" t="s">
        <v>38</v>
      </c>
      <c r="C16" s="11"/>
      <c r="D16" s="10">
        <v>10</v>
      </c>
      <c r="E16" s="14">
        <f t="shared" si="0"/>
        <v>1.9493177387914229</v>
      </c>
      <c r="F16" s="10">
        <v>10</v>
      </c>
      <c r="G16" s="14">
        <f t="shared" si="1"/>
        <v>2.4875621890547266</v>
      </c>
      <c r="H16" s="10">
        <v>7</v>
      </c>
      <c r="I16" s="14">
        <f t="shared" si="2"/>
        <v>2.3890784982935154</v>
      </c>
      <c r="J16" s="5" t="s">
        <v>39</v>
      </c>
    </row>
    <row r="17" spans="1:10">
      <c r="A17" s="2" t="s">
        <v>58</v>
      </c>
      <c r="B17" s="11" t="s">
        <v>38</v>
      </c>
      <c r="C17" s="11"/>
      <c r="D17" s="10">
        <v>5</v>
      </c>
      <c r="E17" s="14">
        <f t="shared" si="0"/>
        <v>0.97465886939571145</v>
      </c>
      <c r="F17" s="10">
        <v>5</v>
      </c>
      <c r="G17" s="14">
        <f t="shared" si="1"/>
        <v>1.2437810945273633</v>
      </c>
      <c r="H17" s="10">
        <v>2</v>
      </c>
      <c r="I17" s="14">
        <f t="shared" si="2"/>
        <v>0.68259385665529015</v>
      </c>
      <c r="J17" s="5" t="s">
        <v>20</v>
      </c>
    </row>
    <row r="18" spans="1:10">
      <c r="A18" s="2" t="s">
        <v>47</v>
      </c>
      <c r="B18" s="11"/>
      <c r="C18" s="11" t="s">
        <v>38</v>
      </c>
      <c r="D18" s="10">
        <v>6</v>
      </c>
      <c r="E18" s="14">
        <f t="shared" si="0"/>
        <v>1.1695906432748537</v>
      </c>
      <c r="F18" s="10">
        <v>5</v>
      </c>
      <c r="G18" s="14">
        <f t="shared" si="1"/>
        <v>1.2437810945273633</v>
      </c>
      <c r="H18" s="10">
        <v>3</v>
      </c>
      <c r="I18" s="14">
        <f t="shared" si="2"/>
        <v>1.0238907849829351</v>
      </c>
      <c r="J18" s="5" t="s">
        <v>21</v>
      </c>
    </row>
    <row r="19" spans="1:10">
      <c r="A19" s="2" t="s">
        <v>67</v>
      </c>
      <c r="B19" s="11" t="s">
        <v>38</v>
      </c>
      <c r="C19" s="11"/>
      <c r="D19" s="10">
        <v>8</v>
      </c>
      <c r="E19" s="14">
        <f t="shared" si="0"/>
        <v>1.5594541910331383</v>
      </c>
      <c r="F19" s="10">
        <v>6</v>
      </c>
      <c r="G19" s="14">
        <f t="shared" si="1"/>
        <v>1.4925373134328357</v>
      </c>
      <c r="H19" s="10">
        <v>4</v>
      </c>
      <c r="I19" s="14">
        <f t="shared" si="2"/>
        <v>1.3651877133105803</v>
      </c>
      <c r="J19" s="5" t="s">
        <v>68</v>
      </c>
    </row>
    <row r="20" spans="1:10">
      <c r="A20" s="2" t="s">
        <v>69</v>
      </c>
      <c r="B20" s="11" t="s">
        <v>38</v>
      </c>
      <c r="C20" s="11"/>
      <c r="D20" s="10">
        <v>7</v>
      </c>
      <c r="E20" s="14">
        <f t="shared" si="0"/>
        <v>1.364522417153996</v>
      </c>
      <c r="F20" s="10">
        <v>5</v>
      </c>
      <c r="G20" s="14">
        <f t="shared" si="1"/>
        <v>1.2437810945273633</v>
      </c>
      <c r="H20" s="10">
        <v>3</v>
      </c>
      <c r="I20" s="14">
        <f t="shared" si="2"/>
        <v>1.0238907849829351</v>
      </c>
      <c r="J20" s="5" t="s">
        <v>70</v>
      </c>
    </row>
    <row r="21" spans="1:10">
      <c r="A21" s="2" t="s">
        <v>71</v>
      </c>
      <c r="B21" s="11" t="s">
        <v>38</v>
      </c>
      <c r="C21" s="11"/>
      <c r="D21" s="10">
        <v>7</v>
      </c>
      <c r="E21" s="14">
        <f t="shared" si="0"/>
        <v>1.364522417153996</v>
      </c>
      <c r="F21" s="10">
        <v>4</v>
      </c>
      <c r="G21" s="14">
        <f t="shared" si="1"/>
        <v>0.99502487562189057</v>
      </c>
      <c r="H21" s="10">
        <v>2</v>
      </c>
      <c r="I21" s="14">
        <f t="shared" si="2"/>
        <v>0.68259385665529015</v>
      </c>
      <c r="J21" s="5" t="s">
        <v>72</v>
      </c>
    </row>
    <row r="22" spans="1:10">
      <c r="A22" s="2" t="s">
        <v>76</v>
      </c>
      <c r="B22" s="11" t="s">
        <v>38</v>
      </c>
      <c r="C22" s="11"/>
      <c r="D22" s="10">
        <v>10</v>
      </c>
      <c r="E22" s="14">
        <f t="shared" si="0"/>
        <v>1.9493177387914229</v>
      </c>
      <c r="F22" s="10">
        <v>8</v>
      </c>
      <c r="G22" s="14">
        <f t="shared" si="1"/>
        <v>1.9900497512437811</v>
      </c>
      <c r="H22" s="10">
        <v>7</v>
      </c>
      <c r="I22" s="14">
        <f t="shared" si="2"/>
        <v>2.3890784982935154</v>
      </c>
      <c r="J22" s="5" t="s">
        <v>66</v>
      </c>
    </row>
    <row r="23" spans="1:10">
      <c r="A23" s="2" t="s">
        <v>77</v>
      </c>
      <c r="B23" s="11" t="s">
        <v>38</v>
      </c>
      <c r="C23" s="11"/>
      <c r="D23" s="10">
        <v>11</v>
      </c>
      <c r="E23" s="14">
        <f t="shared" si="0"/>
        <v>2.144249512670565</v>
      </c>
      <c r="F23" s="10">
        <v>7</v>
      </c>
      <c r="G23" s="14">
        <f t="shared" si="1"/>
        <v>1.7412935323383085</v>
      </c>
      <c r="H23" s="10">
        <v>2</v>
      </c>
      <c r="I23" s="14">
        <f t="shared" si="2"/>
        <v>0.68259385665529015</v>
      </c>
      <c r="J23" s="5" t="s">
        <v>83</v>
      </c>
    </row>
    <row r="24" spans="1:10">
      <c r="A24" s="2" t="s">
        <v>78</v>
      </c>
      <c r="B24" s="11" t="s">
        <v>38</v>
      </c>
      <c r="C24" s="11"/>
      <c r="D24" s="10">
        <v>11</v>
      </c>
      <c r="E24" s="14">
        <f t="shared" si="0"/>
        <v>2.144249512670565</v>
      </c>
      <c r="F24" s="10">
        <v>9</v>
      </c>
      <c r="G24" s="14">
        <f t="shared" si="1"/>
        <v>2.2388059701492535</v>
      </c>
      <c r="H24" s="10">
        <v>4</v>
      </c>
      <c r="I24" s="14">
        <f t="shared" si="2"/>
        <v>1.3651877133105803</v>
      </c>
      <c r="J24" s="5" t="s">
        <v>84</v>
      </c>
    </row>
    <row r="25" spans="1:10">
      <c r="A25" s="2" t="s">
        <v>79</v>
      </c>
      <c r="B25" s="11" t="s">
        <v>38</v>
      </c>
      <c r="C25" s="11"/>
      <c r="D25" s="10">
        <v>10</v>
      </c>
      <c r="E25" s="14">
        <f t="shared" si="0"/>
        <v>1.9493177387914229</v>
      </c>
      <c r="F25" s="10">
        <v>7</v>
      </c>
      <c r="G25" s="14">
        <f t="shared" si="1"/>
        <v>1.7412935323383085</v>
      </c>
      <c r="H25" s="10">
        <v>5</v>
      </c>
      <c r="I25" s="14">
        <f t="shared" si="2"/>
        <v>1.7064846416382253</v>
      </c>
      <c r="J25" s="5" t="s">
        <v>85</v>
      </c>
    </row>
    <row r="26" spans="1:10">
      <c r="A26" s="2" t="s">
        <v>80</v>
      </c>
      <c r="B26" s="11" t="s">
        <v>38</v>
      </c>
      <c r="C26" s="11"/>
      <c r="D26" s="10">
        <v>14</v>
      </c>
      <c r="E26" s="14">
        <f t="shared" si="0"/>
        <v>2.7290448343079921</v>
      </c>
      <c r="F26" s="10">
        <v>11</v>
      </c>
      <c r="G26" s="14">
        <f t="shared" si="1"/>
        <v>2.7363184079601992</v>
      </c>
      <c r="H26" s="10">
        <v>4</v>
      </c>
      <c r="I26" s="14">
        <f t="shared" si="2"/>
        <v>1.3651877133105803</v>
      </c>
      <c r="J26" s="5" t="s">
        <v>86</v>
      </c>
    </row>
    <row r="27" spans="1:10">
      <c r="A27" s="2" t="s">
        <v>81</v>
      </c>
      <c r="B27" s="11" t="s">
        <v>38</v>
      </c>
      <c r="C27" s="11"/>
      <c r="D27" s="10">
        <v>9</v>
      </c>
      <c r="E27" s="14">
        <f t="shared" si="0"/>
        <v>1.7543859649122806</v>
      </c>
      <c r="F27" s="10">
        <v>4</v>
      </c>
      <c r="G27" s="14">
        <f t="shared" si="1"/>
        <v>0.99502487562189057</v>
      </c>
      <c r="H27" s="10">
        <v>2</v>
      </c>
      <c r="I27" s="14">
        <f t="shared" si="2"/>
        <v>0.68259385665529015</v>
      </c>
      <c r="J27" s="5" t="s">
        <v>87</v>
      </c>
    </row>
    <row r="28" spans="1:10">
      <c r="A28" s="2" t="s">
        <v>82</v>
      </c>
      <c r="B28" s="11" t="s">
        <v>38</v>
      </c>
      <c r="C28" s="11"/>
      <c r="D28" s="10">
        <v>11</v>
      </c>
      <c r="E28" s="14">
        <f t="shared" si="0"/>
        <v>2.144249512670565</v>
      </c>
      <c r="F28" s="10">
        <v>7</v>
      </c>
      <c r="G28" s="14">
        <f t="shared" si="1"/>
        <v>1.7412935323383085</v>
      </c>
      <c r="H28" s="10">
        <v>2</v>
      </c>
      <c r="I28" s="14">
        <f t="shared" si="2"/>
        <v>0.68259385665529015</v>
      </c>
      <c r="J28" s="5" t="s">
        <v>88</v>
      </c>
    </row>
    <row r="29" spans="1:10">
      <c r="A29" s="2" t="s">
        <v>48</v>
      </c>
      <c r="B29" s="11" t="s">
        <v>38</v>
      </c>
      <c r="C29" s="11"/>
      <c r="D29" s="10">
        <v>4</v>
      </c>
      <c r="E29" s="14">
        <f t="shared" si="0"/>
        <v>0.77972709551656916</v>
      </c>
      <c r="F29" s="10">
        <v>4</v>
      </c>
      <c r="G29" s="14">
        <f t="shared" si="1"/>
        <v>0.99502487562189057</v>
      </c>
      <c r="H29" s="10">
        <v>2</v>
      </c>
      <c r="I29" s="14">
        <f t="shared" si="2"/>
        <v>0.68259385665529015</v>
      </c>
      <c r="J29" s="5" t="s">
        <v>22</v>
      </c>
    </row>
    <row r="30" spans="1:10">
      <c r="A30" s="2" t="s">
        <v>59</v>
      </c>
      <c r="B30" s="11"/>
      <c r="C30" s="11" t="s">
        <v>38</v>
      </c>
      <c r="D30" s="10">
        <v>12</v>
      </c>
      <c r="E30" s="14">
        <f t="shared" si="0"/>
        <v>2.3391812865497075</v>
      </c>
      <c r="F30" s="10">
        <v>7</v>
      </c>
      <c r="G30" s="14">
        <f t="shared" si="1"/>
        <v>1.7412935323383085</v>
      </c>
      <c r="H30" s="10">
        <v>4</v>
      </c>
      <c r="I30" s="14">
        <f t="shared" si="2"/>
        <v>1.3651877133105803</v>
      </c>
      <c r="J30" s="5" t="s">
        <v>23</v>
      </c>
    </row>
    <row r="31" spans="1:10">
      <c r="A31" s="2" t="s">
        <v>60</v>
      </c>
      <c r="B31" s="11"/>
      <c r="C31" s="11" t="s">
        <v>38</v>
      </c>
      <c r="D31" s="10">
        <v>10</v>
      </c>
      <c r="E31" s="14">
        <f t="shared" si="0"/>
        <v>1.9493177387914229</v>
      </c>
      <c r="F31" s="10">
        <v>7</v>
      </c>
      <c r="G31" s="14">
        <f t="shared" si="1"/>
        <v>1.7412935323383085</v>
      </c>
      <c r="H31" s="10">
        <v>2</v>
      </c>
      <c r="I31" s="14">
        <f t="shared" si="2"/>
        <v>0.68259385665529015</v>
      </c>
      <c r="J31" s="5" t="s">
        <v>28</v>
      </c>
    </row>
    <row r="32" spans="1:10">
      <c r="A32" s="2" t="s">
        <v>61</v>
      </c>
      <c r="B32" s="11"/>
      <c r="C32" s="11" t="s">
        <v>38</v>
      </c>
      <c r="D32" s="10">
        <v>18</v>
      </c>
      <c r="E32" s="14">
        <f t="shared" si="0"/>
        <v>3.5087719298245612</v>
      </c>
      <c r="F32" s="10">
        <v>3</v>
      </c>
      <c r="G32" s="14">
        <f t="shared" si="1"/>
        <v>0.74626865671641784</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1.3651877133105803</v>
      </c>
      <c r="J33" s="5" t="s">
        <v>31</v>
      </c>
    </row>
    <row r="34" spans="1:10">
      <c r="A34" s="2" t="s">
        <v>63</v>
      </c>
      <c r="B34" s="11"/>
      <c r="C34" s="11" t="s">
        <v>38</v>
      </c>
      <c r="D34" s="10">
        <v>11</v>
      </c>
      <c r="E34" s="14">
        <f t="shared" si="0"/>
        <v>2.144249512670565</v>
      </c>
      <c r="F34" s="10">
        <v>8</v>
      </c>
      <c r="G34" s="14">
        <f t="shared" si="1"/>
        <v>1.9900497512437811</v>
      </c>
      <c r="H34" s="10">
        <v>2</v>
      </c>
      <c r="I34" s="14">
        <f t="shared" si="2"/>
        <v>0.68259385665529015</v>
      </c>
      <c r="J34" s="5" t="s">
        <v>29</v>
      </c>
    </row>
    <row r="35" spans="1:10">
      <c r="A35" s="2" t="s">
        <v>64</v>
      </c>
      <c r="B35" s="11"/>
      <c r="C35" s="11" t="s">
        <v>38</v>
      </c>
      <c r="D35" s="10">
        <v>4</v>
      </c>
      <c r="E35" s="14">
        <f t="shared" si="0"/>
        <v>0.77972709551656916</v>
      </c>
      <c r="F35" s="10">
        <v>3</v>
      </c>
      <c r="G35" s="14">
        <f t="shared" si="1"/>
        <v>0.74626865671641784</v>
      </c>
      <c r="H35" s="10">
        <v>3</v>
      </c>
      <c r="I35" s="14">
        <f t="shared" si="2"/>
        <v>1.0238907849829351</v>
      </c>
      <c r="J35" s="5" t="s">
        <v>32</v>
      </c>
    </row>
    <row r="36" spans="1:10">
      <c r="A36" s="2" t="s">
        <v>5</v>
      </c>
      <c r="B36" s="11"/>
      <c r="C36" s="11" t="s">
        <v>38</v>
      </c>
      <c r="D36" s="10">
        <v>34</v>
      </c>
      <c r="E36" s="14">
        <f t="shared" si="0"/>
        <v>6.6276803118908383</v>
      </c>
      <c r="F36" s="10">
        <v>19</v>
      </c>
      <c r="G36" s="14">
        <f t="shared" si="1"/>
        <v>4.7263681592039797</v>
      </c>
      <c r="H36" s="10">
        <v>15</v>
      </c>
      <c r="I36" s="14">
        <f t="shared" si="2"/>
        <v>5.1194539249146755</v>
      </c>
      <c r="J36" s="5" t="s">
        <v>24</v>
      </c>
    </row>
    <row r="37" spans="1:10">
      <c r="A37" s="31" t="s">
        <v>6</v>
      </c>
      <c r="B37" s="12"/>
      <c r="C37" s="12"/>
      <c r="D37" s="15">
        <v>6</v>
      </c>
      <c r="E37" s="14">
        <f t="shared" si="0"/>
        <v>1.1695906432748537</v>
      </c>
      <c r="F37" s="15">
        <v>6</v>
      </c>
      <c r="G37" s="14">
        <f t="shared" si="1"/>
        <v>1.4925373134328357</v>
      </c>
      <c r="H37" s="15">
        <v>6</v>
      </c>
      <c r="I37" s="14">
        <f t="shared" si="2"/>
        <v>2.0477815699658701</v>
      </c>
      <c r="J37" s="32" t="s">
        <v>25</v>
      </c>
    </row>
    <row r="38" spans="1:10" ht="15.75" thickBot="1">
      <c r="A38" s="3" t="s">
        <v>94</v>
      </c>
      <c r="B38" s="12"/>
      <c r="C38" s="11" t="s">
        <v>38</v>
      </c>
      <c r="D38" s="15">
        <v>1</v>
      </c>
      <c r="E38" s="14">
        <f t="shared" si="0"/>
        <v>0.19493177387914229</v>
      </c>
      <c r="F38" s="15">
        <v>1</v>
      </c>
      <c r="G38" s="14">
        <f t="shared" si="1"/>
        <v>0.24875621890547264</v>
      </c>
      <c r="H38" s="15">
        <v>1</v>
      </c>
      <c r="I38" s="14">
        <f t="shared" si="2"/>
        <v>0.34129692832764508</v>
      </c>
      <c r="J38" s="6" t="s">
        <v>93</v>
      </c>
    </row>
    <row r="39" spans="1:10" ht="15.75" thickBot="1">
      <c r="A39" s="4" t="s">
        <v>7</v>
      </c>
      <c r="B39" s="16"/>
      <c r="C39" s="4"/>
      <c r="D39" s="16">
        <f>SUM(D4:D38)</f>
        <v>513</v>
      </c>
      <c r="E39" s="17">
        <f t="shared" ref="E39:I39" si="3">SUM(E4:E38)</f>
        <v>100.00000000000001</v>
      </c>
      <c r="F39" s="16">
        <f t="shared" si="3"/>
        <v>402</v>
      </c>
      <c r="G39" s="17">
        <f t="shared" si="3"/>
        <v>100.00000000000001</v>
      </c>
      <c r="H39" s="16">
        <f>SUM(H4:H38)</f>
        <v>293</v>
      </c>
      <c r="I39" s="17">
        <f t="shared" si="3"/>
        <v>99.999999999999972</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99</v>
      </c>
      <c r="B42" s="41"/>
      <c r="C42" s="41"/>
      <c r="D42" s="41"/>
      <c r="E42" s="41"/>
      <c r="F42" s="41"/>
      <c r="G42" s="41"/>
      <c r="H42" s="41"/>
      <c r="I42" s="41"/>
      <c r="J42" s="42"/>
    </row>
    <row r="43" spans="1:10">
      <c r="A43" s="19" t="s">
        <v>52</v>
      </c>
      <c r="B43" s="20">
        <v>0</v>
      </c>
    </row>
    <row r="44" spans="1:10">
      <c r="A44" s="19" t="s">
        <v>50</v>
      </c>
      <c r="B44" s="20">
        <f>SUM(D38,D30:D36,D18,D13:D15,D6)</f>
        <v>191</v>
      </c>
    </row>
    <row r="45" spans="1:10">
      <c r="A45" s="19" t="s">
        <v>51</v>
      </c>
      <c r="B45" s="25">
        <f>SUM(D19:D29,D16:D17,D7:D12,D5)</f>
        <v>316</v>
      </c>
      <c r="C45" s="18"/>
    </row>
    <row r="46" spans="1:10">
      <c r="A46" s="19" t="s">
        <v>96</v>
      </c>
      <c r="B46">
        <f>D37</f>
        <v>6</v>
      </c>
      <c r="C46" s="18">
        <f>SUM(B43:B46)</f>
        <v>513</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2.xml><?xml version="1.0" encoding="utf-8"?>
<worksheet xmlns="http://schemas.openxmlformats.org/spreadsheetml/2006/main" xmlns:r="http://schemas.openxmlformats.org/officeDocument/2006/relationships">
  <dimension ref="A1:J46"/>
  <sheetViews>
    <sheetView tabSelected="1" topLeftCell="A33" zoomScale="110" zoomScaleNormal="110" workbookViewId="0">
      <selection activeCell="K45" sqref="K45"/>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7" t="s">
        <v>36</v>
      </c>
      <c r="C3" s="37" t="s">
        <v>37</v>
      </c>
      <c r="D3" s="37" t="s">
        <v>2</v>
      </c>
      <c r="E3" s="37" t="s">
        <v>3</v>
      </c>
      <c r="F3" s="37" t="s">
        <v>2</v>
      </c>
      <c r="G3" s="37" t="s">
        <v>3</v>
      </c>
      <c r="H3" s="37" t="s">
        <v>2</v>
      </c>
      <c r="I3" s="37" t="s">
        <v>3</v>
      </c>
      <c r="J3" s="9" t="s">
        <v>26</v>
      </c>
    </row>
    <row r="4" spans="1:10">
      <c r="A4" s="1" t="s">
        <v>4</v>
      </c>
      <c r="B4" s="22"/>
      <c r="C4" s="22"/>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11</v>
      </c>
      <c r="E5" s="14">
        <f t="shared" si="0"/>
        <v>2.152641878669276</v>
      </c>
      <c r="F5" s="10">
        <v>11</v>
      </c>
      <c r="G5" s="14">
        <f t="shared" si="1"/>
        <v>2.75</v>
      </c>
      <c r="H5" s="10">
        <v>10</v>
      </c>
      <c r="I5" s="14">
        <f t="shared" si="2"/>
        <v>3.4129692832764507</v>
      </c>
      <c r="J5" s="5" t="s">
        <v>11</v>
      </c>
    </row>
    <row r="6" spans="1:10">
      <c r="A6" s="2" t="s">
        <v>53</v>
      </c>
      <c r="B6" s="11"/>
      <c r="C6" s="11" t="s">
        <v>38</v>
      </c>
      <c r="D6" s="10">
        <v>42</v>
      </c>
      <c r="E6" s="14">
        <f t="shared" si="0"/>
        <v>8.2191780821917799</v>
      </c>
      <c r="F6" s="10">
        <v>22</v>
      </c>
      <c r="G6" s="14">
        <f t="shared" si="1"/>
        <v>5.5</v>
      </c>
      <c r="H6" s="10">
        <v>14</v>
      </c>
      <c r="I6" s="14">
        <f t="shared" si="2"/>
        <v>4.7781569965870307</v>
      </c>
      <c r="J6" s="5" t="s">
        <v>12</v>
      </c>
    </row>
    <row r="7" spans="1:10">
      <c r="A7" s="2" t="s">
        <v>54</v>
      </c>
      <c r="B7" s="11" t="s">
        <v>38</v>
      </c>
      <c r="C7" s="11"/>
      <c r="D7" s="10">
        <v>19</v>
      </c>
      <c r="E7" s="14">
        <f t="shared" si="0"/>
        <v>3.7181996086105675</v>
      </c>
      <c r="F7" s="10">
        <v>19</v>
      </c>
      <c r="G7" s="14">
        <f t="shared" si="1"/>
        <v>4.75</v>
      </c>
      <c r="H7" s="10">
        <v>18</v>
      </c>
      <c r="I7" s="14">
        <f t="shared" si="2"/>
        <v>6.1433447098976108</v>
      </c>
      <c r="J7" s="5" t="s">
        <v>13</v>
      </c>
    </row>
    <row r="8" spans="1:10">
      <c r="A8" s="2" t="s">
        <v>42</v>
      </c>
      <c r="B8" s="11" t="s">
        <v>38</v>
      </c>
      <c r="C8" s="11"/>
      <c r="D8" s="10">
        <v>51</v>
      </c>
      <c r="E8" s="14">
        <f t="shared" si="0"/>
        <v>9.9804305283757326</v>
      </c>
      <c r="F8" s="10">
        <v>50</v>
      </c>
      <c r="G8" s="14">
        <f t="shared" si="1"/>
        <v>12.5</v>
      </c>
      <c r="H8" s="10">
        <v>43</v>
      </c>
      <c r="I8" s="14">
        <f t="shared" si="2"/>
        <v>14.675767918088736</v>
      </c>
      <c r="J8" s="5" t="s">
        <v>14</v>
      </c>
    </row>
    <row r="9" spans="1:10">
      <c r="A9" s="2" t="s">
        <v>43</v>
      </c>
      <c r="B9" s="11" t="s">
        <v>38</v>
      </c>
      <c r="C9" s="11"/>
      <c r="D9" s="10">
        <v>34</v>
      </c>
      <c r="E9" s="14">
        <f t="shared" si="0"/>
        <v>6.6536203522504884</v>
      </c>
      <c r="F9" s="10">
        <v>31</v>
      </c>
      <c r="G9" s="14">
        <f t="shared" si="1"/>
        <v>7.75</v>
      </c>
      <c r="H9" s="10">
        <v>28</v>
      </c>
      <c r="I9" s="14">
        <f t="shared" si="2"/>
        <v>9.5563139931740615</v>
      </c>
      <c r="J9" s="5" t="s">
        <v>15</v>
      </c>
    </row>
    <row r="10" spans="1:10">
      <c r="A10" s="2" t="s">
        <v>44</v>
      </c>
      <c r="B10" s="11" t="s">
        <v>38</v>
      </c>
      <c r="C10" s="11"/>
      <c r="D10" s="10">
        <v>10</v>
      </c>
      <c r="E10" s="14">
        <f t="shared" si="0"/>
        <v>1.9569471624266144</v>
      </c>
      <c r="F10" s="10">
        <v>10</v>
      </c>
      <c r="G10" s="14">
        <f t="shared" si="1"/>
        <v>2.5</v>
      </c>
      <c r="H10" s="10">
        <v>7</v>
      </c>
      <c r="I10" s="14">
        <f t="shared" si="2"/>
        <v>2.3890784982935154</v>
      </c>
      <c r="J10" s="5" t="s">
        <v>33</v>
      </c>
    </row>
    <row r="11" spans="1:10">
      <c r="A11" s="2" t="s">
        <v>40</v>
      </c>
      <c r="B11" s="11" t="s">
        <v>38</v>
      </c>
      <c r="C11" s="11"/>
      <c r="D11" s="10">
        <v>31</v>
      </c>
      <c r="E11" s="14">
        <f t="shared" si="0"/>
        <v>6.0665362035225048</v>
      </c>
      <c r="F11" s="10">
        <v>29</v>
      </c>
      <c r="G11" s="14">
        <f t="shared" si="1"/>
        <v>7.2499999999999991</v>
      </c>
      <c r="H11" s="10">
        <v>27</v>
      </c>
      <c r="I11" s="14">
        <f t="shared" si="2"/>
        <v>9.2150170648464158</v>
      </c>
      <c r="J11" s="5" t="s">
        <v>16</v>
      </c>
    </row>
    <row r="12" spans="1:10">
      <c r="A12" s="2" t="s">
        <v>55</v>
      </c>
      <c r="B12" s="11" t="s">
        <v>38</v>
      </c>
      <c r="C12" s="11"/>
      <c r="D12" s="10">
        <v>43</v>
      </c>
      <c r="E12" s="14">
        <f t="shared" si="0"/>
        <v>8.4148727984344411</v>
      </c>
      <c r="F12" s="10">
        <v>39</v>
      </c>
      <c r="G12" s="14">
        <f t="shared" si="1"/>
        <v>9.75</v>
      </c>
      <c r="H12" s="10">
        <v>37</v>
      </c>
      <c r="I12" s="14">
        <f t="shared" si="2"/>
        <v>12.627986348122866</v>
      </c>
      <c r="J12" s="5" t="s">
        <v>17</v>
      </c>
    </row>
    <row r="13" spans="1:10">
      <c r="A13" s="2" t="s">
        <v>45</v>
      </c>
      <c r="B13" s="11"/>
      <c r="C13" s="11" t="s">
        <v>38</v>
      </c>
      <c r="D13" s="10">
        <v>23</v>
      </c>
      <c r="E13" s="14">
        <f t="shared" si="0"/>
        <v>4.5009784735812133</v>
      </c>
      <c r="F13" s="10">
        <v>20</v>
      </c>
      <c r="G13" s="14">
        <f t="shared" si="1"/>
        <v>5</v>
      </c>
      <c r="H13" s="10">
        <v>9</v>
      </c>
      <c r="I13" s="14">
        <f t="shared" si="2"/>
        <v>3.0716723549488054</v>
      </c>
      <c r="J13" s="5" t="s">
        <v>34</v>
      </c>
    </row>
    <row r="14" spans="1:10">
      <c r="A14" s="2" t="s">
        <v>46</v>
      </c>
      <c r="B14" s="11"/>
      <c r="C14" s="11" t="s">
        <v>38</v>
      </c>
      <c r="D14" s="10">
        <v>15</v>
      </c>
      <c r="E14" s="14">
        <f t="shared" si="0"/>
        <v>2.9354207436399218</v>
      </c>
      <c r="F14" s="10">
        <v>11</v>
      </c>
      <c r="G14" s="14">
        <f t="shared" si="1"/>
        <v>2.75</v>
      </c>
      <c r="H14" s="10">
        <v>7</v>
      </c>
      <c r="I14" s="14">
        <f t="shared" si="2"/>
        <v>2.3890784982935154</v>
      </c>
      <c r="J14" s="5" t="s">
        <v>18</v>
      </c>
    </row>
    <row r="15" spans="1:10">
      <c r="A15" s="2" t="s">
        <v>56</v>
      </c>
      <c r="B15" s="11"/>
      <c r="C15" s="11" t="s">
        <v>38</v>
      </c>
      <c r="D15" s="10">
        <v>9</v>
      </c>
      <c r="E15" s="14">
        <f t="shared" si="0"/>
        <v>1.7612524461839529</v>
      </c>
      <c r="F15" s="10">
        <v>8</v>
      </c>
      <c r="G15" s="14">
        <f t="shared" si="1"/>
        <v>2</v>
      </c>
      <c r="H15" s="10">
        <v>7</v>
      </c>
      <c r="I15" s="14">
        <f t="shared" si="2"/>
        <v>2.3890784982935154</v>
      </c>
      <c r="J15" s="5" t="s">
        <v>19</v>
      </c>
    </row>
    <row r="16" spans="1:10">
      <c r="A16" s="2" t="s">
        <v>57</v>
      </c>
      <c r="B16" s="11" t="s">
        <v>38</v>
      </c>
      <c r="C16" s="11"/>
      <c r="D16" s="10">
        <v>10</v>
      </c>
      <c r="E16" s="14">
        <f t="shared" si="0"/>
        <v>1.9569471624266144</v>
      </c>
      <c r="F16" s="10">
        <v>10</v>
      </c>
      <c r="G16" s="14">
        <f t="shared" si="1"/>
        <v>2.5</v>
      </c>
      <c r="H16" s="10">
        <v>7</v>
      </c>
      <c r="I16" s="14">
        <f t="shared" si="2"/>
        <v>2.3890784982935154</v>
      </c>
      <c r="J16" s="5" t="s">
        <v>39</v>
      </c>
    </row>
    <row r="17" spans="1:10">
      <c r="A17" s="2" t="s">
        <v>58</v>
      </c>
      <c r="B17" s="11" t="s">
        <v>38</v>
      </c>
      <c r="C17" s="11"/>
      <c r="D17" s="10">
        <v>5</v>
      </c>
      <c r="E17" s="14">
        <f t="shared" si="0"/>
        <v>0.97847358121330719</v>
      </c>
      <c r="F17" s="10">
        <v>5</v>
      </c>
      <c r="G17" s="14">
        <f t="shared" si="1"/>
        <v>1.25</v>
      </c>
      <c r="H17" s="10">
        <v>2</v>
      </c>
      <c r="I17" s="14">
        <f t="shared" si="2"/>
        <v>0.68259385665529015</v>
      </c>
      <c r="J17" s="5" t="s">
        <v>20</v>
      </c>
    </row>
    <row r="18" spans="1:10">
      <c r="A18" s="2" t="s">
        <v>47</v>
      </c>
      <c r="B18" s="11"/>
      <c r="C18" s="11" t="s">
        <v>38</v>
      </c>
      <c r="D18" s="10">
        <v>6</v>
      </c>
      <c r="E18" s="14">
        <f t="shared" si="0"/>
        <v>1.1741682974559686</v>
      </c>
      <c r="F18" s="10">
        <v>5</v>
      </c>
      <c r="G18" s="14">
        <f t="shared" si="1"/>
        <v>1.25</v>
      </c>
      <c r="H18" s="10">
        <v>3</v>
      </c>
      <c r="I18" s="14">
        <f t="shared" si="2"/>
        <v>1.0238907849829351</v>
      </c>
      <c r="J18" s="5" t="s">
        <v>21</v>
      </c>
    </row>
    <row r="19" spans="1:10">
      <c r="A19" s="2" t="s">
        <v>67</v>
      </c>
      <c r="B19" s="11" t="s">
        <v>38</v>
      </c>
      <c r="C19" s="11"/>
      <c r="D19" s="10">
        <v>8</v>
      </c>
      <c r="E19" s="14">
        <f t="shared" si="0"/>
        <v>1.5655577299412915</v>
      </c>
      <c r="F19" s="10">
        <v>6</v>
      </c>
      <c r="G19" s="14">
        <f t="shared" si="1"/>
        <v>1.5</v>
      </c>
      <c r="H19" s="10">
        <v>4</v>
      </c>
      <c r="I19" s="14">
        <f t="shared" si="2"/>
        <v>1.3651877133105803</v>
      </c>
      <c r="J19" s="5" t="s">
        <v>68</v>
      </c>
    </row>
    <row r="20" spans="1:10">
      <c r="A20" s="2" t="s">
        <v>69</v>
      </c>
      <c r="B20" s="11" t="s">
        <v>38</v>
      </c>
      <c r="C20" s="11"/>
      <c r="D20" s="10">
        <v>7</v>
      </c>
      <c r="E20" s="14">
        <f t="shared" si="0"/>
        <v>1.3698630136986301</v>
      </c>
      <c r="F20" s="10">
        <v>5</v>
      </c>
      <c r="G20" s="14">
        <f t="shared" si="1"/>
        <v>1.25</v>
      </c>
      <c r="H20" s="10">
        <v>3</v>
      </c>
      <c r="I20" s="14">
        <f t="shared" si="2"/>
        <v>1.0238907849829351</v>
      </c>
      <c r="J20" s="5" t="s">
        <v>70</v>
      </c>
    </row>
    <row r="21" spans="1:10">
      <c r="A21" s="2" t="s">
        <v>71</v>
      </c>
      <c r="B21" s="11" t="s">
        <v>38</v>
      </c>
      <c r="C21" s="11"/>
      <c r="D21" s="10">
        <v>7</v>
      </c>
      <c r="E21" s="14">
        <f t="shared" si="0"/>
        <v>1.3698630136986301</v>
      </c>
      <c r="F21" s="10">
        <v>4</v>
      </c>
      <c r="G21" s="14">
        <f t="shared" si="1"/>
        <v>1</v>
      </c>
      <c r="H21" s="10">
        <v>2</v>
      </c>
      <c r="I21" s="14">
        <f t="shared" si="2"/>
        <v>0.68259385665529015</v>
      </c>
      <c r="J21" s="5" t="s">
        <v>72</v>
      </c>
    </row>
    <row r="22" spans="1:10">
      <c r="A22" s="2" t="s">
        <v>76</v>
      </c>
      <c r="B22" s="11" t="s">
        <v>38</v>
      </c>
      <c r="C22" s="11"/>
      <c r="D22" s="10">
        <v>10</v>
      </c>
      <c r="E22" s="14">
        <f t="shared" si="0"/>
        <v>1.9569471624266144</v>
      </c>
      <c r="F22" s="10">
        <v>8</v>
      </c>
      <c r="G22" s="14">
        <f t="shared" si="1"/>
        <v>2</v>
      </c>
      <c r="H22" s="10">
        <v>7</v>
      </c>
      <c r="I22" s="14">
        <f t="shared" si="2"/>
        <v>2.3890784982935154</v>
      </c>
      <c r="J22" s="5" t="s">
        <v>66</v>
      </c>
    </row>
    <row r="23" spans="1:10">
      <c r="A23" s="2" t="s">
        <v>77</v>
      </c>
      <c r="B23" s="11" t="s">
        <v>38</v>
      </c>
      <c r="C23" s="11"/>
      <c r="D23" s="10">
        <v>11</v>
      </c>
      <c r="E23" s="14">
        <f t="shared" si="0"/>
        <v>2.152641878669276</v>
      </c>
      <c r="F23" s="10">
        <v>7</v>
      </c>
      <c r="G23" s="14">
        <f t="shared" si="1"/>
        <v>1.7500000000000002</v>
      </c>
      <c r="H23" s="10">
        <v>2</v>
      </c>
      <c r="I23" s="14">
        <f t="shared" si="2"/>
        <v>0.68259385665529015</v>
      </c>
      <c r="J23" s="5" t="s">
        <v>83</v>
      </c>
    </row>
    <row r="24" spans="1:10">
      <c r="A24" s="2" t="s">
        <v>78</v>
      </c>
      <c r="B24" s="11" t="s">
        <v>38</v>
      </c>
      <c r="C24" s="11"/>
      <c r="D24" s="10">
        <v>10</v>
      </c>
      <c r="E24" s="14">
        <f t="shared" si="0"/>
        <v>1.9569471624266144</v>
      </c>
      <c r="F24" s="10">
        <v>8</v>
      </c>
      <c r="G24" s="14">
        <f t="shared" si="1"/>
        <v>2</v>
      </c>
      <c r="H24" s="10">
        <v>4</v>
      </c>
      <c r="I24" s="14">
        <f t="shared" si="2"/>
        <v>1.3651877133105803</v>
      </c>
      <c r="J24" s="5" t="s">
        <v>84</v>
      </c>
    </row>
    <row r="25" spans="1:10">
      <c r="A25" s="2" t="s">
        <v>79</v>
      </c>
      <c r="B25" s="11" t="s">
        <v>38</v>
      </c>
      <c r="C25" s="11"/>
      <c r="D25" s="10">
        <v>10</v>
      </c>
      <c r="E25" s="14">
        <f t="shared" si="0"/>
        <v>1.9569471624266144</v>
      </c>
      <c r="F25" s="10">
        <v>7</v>
      </c>
      <c r="G25" s="14">
        <f t="shared" si="1"/>
        <v>1.7500000000000002</v>
      </c>
      <c r="H25" s="10">
        <v>5</v>
      </c>
      <c r="I25" s="14">
        <f t="shared" si="2"/>
        <v>1.7064846416382253</v>
      </c>
      <c r="J25" s="5" t="s">
        <v>85</v>
      </c>
    </row>
    <row r="26" spans="1:10">
      <c r="A26" s="2" t="s">
        <v>80</v>
      </c>
      <c r="B26" s="11" t="s">
        <v>38</v>
      </c>
      <c r="C26" s="11"/>
      <c r="D26" s="10">
        <v>14</v>
      </c>
      <c r="E26" s="14">
        <f t="shared" si="0"/>
        <v>2.7397260273972601</v>
      </c>
      <c r="F26" s="10">
        <v>11</v>
      </c>
      <c r="G26" s="14">
        <f t="shared" si="1"/>
        <v>2.75</v>
      </c>
      <c r="H26" s="10">
        <v>4</v>
      </c>
      <c r="I26" s="14">
        <f t="shared" si="2"/>
        <v>1.3651877133105803</v>
      </c>
      <c r="J26" s="5" t="s">
        <v>86</v>
      </c>
    </row>
    <row r="27" spans="1:10">
      <c r="A27" s="2" t="s">
        <v>81</v>
      </c>
      <c r="B27" s="11" t="s">
        <v>38</v>
      </c>
      <c r="C27" s="11"/>
      <c r="D27" s="10">
        <v>9</v>
      </c>
      <c r="E27" s="14">
        <f t="shared" si="0"/>
        <v>1.7612524461839529</v>
      </c>
      <c r="F27" s="10">
        <v>4</v>
      </c>
      <c r="G27" s="14">
        <f t="shared" si="1"/>
        <v>1</v>
      </c>
      <c r="H27" s="10">
        <v>2</v>
      </c>
      <c r="I27" s="14">
        <f t="shared" si="2"/>
        <v>0.68259385665529015</v>
      </c>
      <c r="J27" s="5" t="s">
        <v>87</v>
      </c>
    </row>
    <row r="28" spans="1:10">
      <c r="A28" s="2" t="s">
        <v>82</v>
      </c>
      <c r="B28" s="11" t="s">
        <v>38</v>
      </c>
      <c r="C28" s="11"/>
      <c r="D28" s="10">
        <v>11</v>
      </c>
      <c r="E28" s="14">
        <f t="shared" si="0"/>
        <v>2.152641878669276</v>
      </c>
      <c r="F28" s="10">
        <v>7</v>
      </c>
      <c r="G28" s="14">
        <f t="shared" si="1"/>
        <v>1.7500000000000002</v>
      </c>
      <c r="H28" s="10">
        <v>2</v>
      </c>
      <c r="I28" s="14">
        <f t="shared" si="2"/>
        <v>0.68259385665529015</v>
      </c>
      <c r="J28" s="5" t="s">
        <v>88</v>
      </c>
    </row>
    <row r="29" spans="1:10">
      <c r="A29" s="2" t="s">
        <v>48</v>
      </c>
      <c r="B29" s="11" t="s">
        <v>38</v>
      </c>
      <c r="C29" s="11"/>
      <c r="D29" s="10">
        <v>4</v>
      </c>
      <c r="E29" s="14">
        <f t="shared" si="0"/>
        <v>0.78277886497064575</v>
      </c>
      <c r="F29" s="10">
        <v>4</v>
      </c>
      <c r="G29" s="14">
        <f t="shared" si="1"/>
        <v>1</v>
      </c>
      <c r="H29" s="10">
        <v>2</v>
      </c>
      <c r="I29" s="14">
        <f t="shared" si="2"/>
        <v>0.68259385665529015</v>
      </c>
      <c r="J29" s="5" t="s">
        <v>22</v>
      </c>
    </row>
    <row r="30" spans="1:10">
      <c r="A30" s="2" t="s">
        <v>59</v>
      </c>
      <c r="B30" s="11"/>
      <c r="C30" s="11" t="s">
        <v>38</v>
      </c>
      <c r="D30" s="10">
        <v>12</v>
      </c>
      <c r="E30" s="14">
        <f t="shared" si="0"/>
        <v>2.3483365949119372</v>
      </c>
      <c r="F30" s="10">
        <v>7</v>
      </c>
      <c r="G30" s="14">
        <f t="shared" si="1"/>
        <v>1.7500000000000002</v>
      </c>
      <c r="H30" s="10">
        <v>4</v>
      </c>
      <c r="I30" s="14">
        <f t="shared" si="2"/>
        <v>1.3651877133105803</v>
      </c>
      <c r="J30" s="5" t="s">
        <v>23</v>
      </c>
    </row>
    <row r="31" spans="1:10">
      <c r="A31" s="2" t="s">
        <v>60</v>
      </c>
      <c r="B31" s="11"/>
      <c r="C31" s="11" t="s">
        <v>38</v>
      </c>
      <c r="D31" s="10">
        <v>10</v>
      </c>
      <c r="E31" s="14">
        <f t="shared" si="0"/>
        <v>1.9569471624266144</v>
      </c>
      <c r="F31" s="10">
        <v>7</v>
      </c>
      <c r="G31" s="14">
        <f t="shared" si="1"/>
        <v>1.7500000000000002</v>
      </c>
      <c r="H31" s="10">
        <v>2</v>
      </c>
      <c r="I31" s="14">
        <f t="shared" si="2"/>
        <v>0.68259385665529015</v>
      </c>
      <c r="J31" s="5" t="s">
        <v>28</v>
      </c>
    </row>
    <row r="32" spans="1:10">
      <c r="A32" s="2" t="s">
        <v>61</v>
      </c>
      <c r="B32" s="11"/>
      <c r="C32" s="11" t="s">
        <v>38</v>
      </c>
      <c r="D32" s="10">
        <v>18</v>
      </c>
      <c r="E32" s="14">
        <f t="shared" si="0"/>
        <v>3.5225048923679059</v>
      </c>
      <c r="F32" s="10">
        <v>3</v>
      </c>
      <c r="G32" s="14">
        <f t="shared" si="1"/>
        <v>0.75</v>
      </c>
      <c r="H32" s="10">
        <v>0</v>
      </c>
      <c r="I32" s="14">
        <f t="shared" si="2"/>
        <v>0</v>
      </c>
      <c r="J32" s="5" t="s">
        <v>30</v>
      </c>
    </row>
    <row r="33" spans="1:10">
      <c r="A33" s="2" t="s">
        <v>62</v>
      </c>
      <c r="B33" s="11"/>
      <c r="C33" s="11" t="s">
        <v>38</v>
      </c>
      <c r="D33" s="10">
        <v>5</v>
      </c>
      <c r="E33" s="14">
        <f t="shared" si="0"/>
        <v>0.97847358121330719</v>
      </c>
      <c r="F33" s="10">
        <v>5</v>
      </c>
      <c r="G33" s="14">
        <f t="shared" si="1"/>
        <v>1.25</v>
      </c>
      <c r="H33" s="10">
        <v>4</v>
      </c>
      <c r="I33" s="14">
        <f t="shared" si="2"/>
        <v>1.3651877133105803</v>
      </c>
      <c r="J33" s="5" t="s">
        <v>31</v>
      </c>
    </row>
    <row r="34" spans="1:10">
      <c r="A34" s="2" t="s">
        <v>63</v>
      </c>
      <c r="B34" s="11"/>
      <c r="C34" s="11" t="s">
        <v>38</v>
      </c>
      <c r="D34" s="10">
        <v>11</v>
      </c>
      <c r="E34" s="14">
        <f t="shared" si="0"/>
        <v>2.152641878669276</v>
      </c>
      <c r="F34" s="10">
        <v>8</v>
      </c>
      <c r="G34" s="14">
        <f t="shared" si="1"/>
        <v>2</v>
      </c>
      <c r="H34" s="10">
        <v>2</v>
      </c>
      <c r="I34" s="14">
        <f t="shared" si="2"/>
        <v>0.68259385665529015</v>
      </c>
      <c r="J34" s="5" t="s">
        <v>29</v>
      </c>
    </row>
    <row r="35" spans="1:10">
      <c r="A35" s="2" t="s">
        <v>64</v>
      </c>
      <c r="B35" s="11"/>
      <c r="C35" s="11" t="s">
        <v>38</v>
      </c>
      <c r="D35" s="10">
        <v>4</v>
      </c>
      <c r="E35" s="14">
        <f t="shared" si="0"/>
        <v>0.78277886497064575</v>
      </c>
      <c r="F35" s="10">
        <v>3</v>
      </c>
      <c r="G35" s="14">
        <f t="shared" si="1"/>
        <v>0.75</v>
      </c>
      <c r="H35" s="10">
        <v>3</v>
      </c>
      <c r="I35" s="14">
        <f t="shared" si="2"/>
        <v>1.0238907849829351</v>
      </c>
      <c r="J35" s="5" t="s">
        <v>32</v>
      </c>
    </row>
    <row r="36" spans="1:10">
      <c r="A36" s="2" t="s">
        <v>5</v>
      </c>
      <c r="B36" s="11"/>
      <c r="C36" s="11" t="s">
        <v>38</v>
      </c>
      <c r="D36" s="10">
        <v>34</v>
      </c>
      <c r="E36" s="14">
        <f t="shared" si="0"/>
        <v>6.6536203522504884</v>
      </c>
      <c r="F36" s="10">
        <v>19</v>
      </c>
      <c r="G36" s="14">
        <f t="shared" si="1"/>
        <v>4.75</v>
      </c>
      <c r="H36" s="10">
        <v>15</v>
      </c>
      <c r="I36" s="14">
        <f t="shared" si="2"/>
        <v>5.1194539249146755</v>
      </c>
      <c r="J36" s="5" t="s">
        <v>24</v>
      </c>
    </row>
    <row r="37" spans="1:10">
      <c r="A37" s="31" t="s">
        <v>6</v>
      </c>
      <c r="B37" s="12"/>
      <c r="C37" s="12"/>
      <c r="D37" s="15">
        <v>6</v>
      </c>
      <c r="E37" s="14">
        <f t="shared" si="0"/>
        <v>1.1741682974559686</v>
      </c>
      <c r="F37" s="15">
        <v>6</v>
      </c>
      <c r="G37" s="14">
        <f t="shared" si="1"/>
        <v>1.5</v>
      </c>
      <c r="H37" s="15">
        <v>6</v>
      </c>
      <c r="I37" s="14">
        <f t="shared" si="2"/>
        <v>2.0477815699658701</v>
      </c>
      <c r="J37" s="32" t="s">
        <v>25</v>
      </c>
    </row>
    <row r="38" spans="1:10" ht="15.75" thickBot="1">
      <c r="A38" s="3" t="s">
        <v>94</v>
      </c>
      <c r="B38" s="12"/>
      <c r="C38" s="11" t="s">
        <v>38</v>
      </c>
      <c r="D38" s="15">
        <v>1</v>
      </c>
      <c r="E38" s="14">
        <f t="shared" si="0"/>
        <v>0.19569471624266144</v>
      </c>
      <c r="F38" s="15">
        <v>1</v>
      </c>
      <c r="G38" s="14">
        <f t="shared" si="1"/>
        <v>0.25</v>
      </c>
      <c r="H38" s="15">
        <v>1</v>
      </c>
      <c r="I38" s="14">
        <f t="shared" si="2"/>
        <v>0.34129692832764508</v>
      </c>
      <c r="J38" s="6" t="s">
        <v>93</v>
      </c>
    </row>
    <row r="39" spans="1:10" ht="15.75" thickBot="1">
      <c r="A39" s="4" t="s">
        <v>7</v>
      </c>
      <c r="B39" s="16"/>
      <c r="C39" s="4"/>
      <c r="D39" s="16">
        <f>SUM(D4:D38)</f>
        <v>511</v>
      </c>
      <c r="E39" s="17">
        <f t="shared" ref="E39:I39" si="3">SUM(E4:E38)</f>
        <v>99.999999999999986</v>
      </c>
      <c r="F39" s="16">
        <f t="shared" si="3"/>
        <v>400</v>
      </c>
      <c r="G39" s="17">
        <f t="shared" si="3"/>
        <v>100</v>
      </c>
      <c r="H39" s="16">
        <f>SUM(H4:H38)</f>
        <v>293</v>
      </c>
      <c r="I39" s="17">
        <f t="shared" si="3"/>
        <v>99.999999999999972</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100</v>
      </c>
      <c r="B42" s="41"/>
      <c r="C42" s="41"/>
      <c r="D42" s="41"/>
      <c r="E42" s="41"/>
      <c r="F42" s="41"/>
      <c r="G42" s="41"/>
      <c r="H42" s="41"/>
      <c r="I42" s="41"/>
      <c r="J42" s="42"/>
    </row>
    <row r="43" spans="1:10">
      <c r="A43" s="19" t="s">
        <v>52</v>
      </c>
      <c r="B43" s="20">
        <v>0</v>
      </c>
    </row>
    <row r="44" spans="1:10">
      <c r="A44" s="19" t="s">
        <v>50</v>
      </c>
      <c r="B44" s="20">
        <f>SUM(D38,D30:D36,D18,D13:D15,D6)</f>
        <v>190</v>
      </c>
    </row>
    <row r="45" spans="1:10">
      <c r="A45" s="19" t="s">
        <v>51</v>
      </c>
      <c r="B45" s="25">
        <f>SUM(D19:D29,D16:D17,D7:D12,D5)</f>
        <v>315</v>
      </c>
      <c r="C45" s="18"/>
    </row>
    <row r="46" spans="1:10">
      <c r="A46" s="19" t="s">
        <v>96</v>
      </c>
      <c r="B46">
        <f>D37</f>
        <v>6</v>
      </c>
      <c r="C46" s="18">
        <f>SUM(B43:B46)</f>
        <v>511</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8" t="s">
        <v>73</v>
      </c>
      <c r="B33" s="38"/>
      <c r="C33" s="38"/>
      <c r="D33" s="38"/>
      <c r="E33" s="38"/>
      <c r="F33" s="38"/>
      <c r="G33" s="38"/>
      <c r="H33" s="38"/>
      <c r="I33" s="38"/>
    </row>
    <row r="34" spans="1:10" ht="15.75" thickBot="1">
      <c r="A34" s="39" t="s">
        <v>9</v>
      </c>
      <c r="B34" s="39"/>
      <c r="C34" s="39"/>
      <c r="D34" s="39"/>
      <c r="E34" s="39"/>
      <c r="F34" s="39"/>
      <c r="G34" s="39"/>
      <c r="H34" s="39"/>
      <c r="I34" s="39"/>
    </row>
    <row r="35" spans="1:10" ht="29.25" customHeight="1" thickBot="1">
      <c r="A35" s="40" t="s">
        <v>74</v>
      </c>
      <c r="B35" s="41"/>
      <c r="C35" s="41"/>
      <c r="D35" s="41"/>
      <c r="E35" s="41"/>
      <c r="F35" s="41"/>
      <c r="G35" s="41"/>
      <c r="H35" s="41"/>
      <c r="I35" s="41"/>
      <c r="J35" s="42"/>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8" t="s">
        <v>73</v>
      </c>
      <c r="B39" s="38"/>
      <c r="C39" s="38"/>
      <c r="D39" s="38"/>
      <c r="E39" s="38"/>
      <c r="F39" s="38"/>
      <c r="G39" s="38"/>
      <c r="H39" s="38"/>
      <c r="I39" s="38"/>
    </row>
    <row r="40" spans="1:10" ht="15.75" thickBot="1">
      <c r="A40" s="39" t="s">
        <v>9</v>
      </c>
      <c r="B40" s="39"/>
      <c r="C40" s="39"/>
      <c r="D40" s="39"/>
      <c r="E40" s="39"/>
      <c r="F40" s="39"/>
      <c r="G40" s="39"/>
      <c r="H40" s="39"/>
      <c r="I40" s="39"/>
    </row>
    <row r="41" spans="1:10" ht="29.25" customHeight="1" thickBot="1">
      <c r="A41" s="40" t="s">
        <v>89</v>
      </c>
      <c r="B41" s="41"/>
      <c r="C41" s="41"/>
      <c r="D41" s="41"/>
      <c r="E41" s="41"/>
      <c r="F41" s="41"/>
      <c r="G41" s="41"/>
      <c r="H41" s="41"/>
      <c r="I41" s="41"/>
      <c r="J41" s="42"/>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8" t="s">
        <v>73</v>
      </c>
      <c r="B39" s="38"/>
      <c r="C39" s="38"/>
      <c r="D39" s="38"/>
      <c r="E39" s="38"/>
      <c r="F39" s="38"/>
      <c r="G39" s="38"/>
      <c r="H39" s="38"/>
      <c r="I39" s="38"/>
    </row>
    <row r="40" spans="1:10" ht="15.75" thickBot="1">
      <c r="A40" s="39" t="s">
        <v>9</v>
      </c>
      <c r="B40" s="39"/>
      <c r="C40" s="39"/>
      <c r="D40" s="39"/>
      <c r="E40" s="39"/>
      <c r="F40" s="39"/>
      <c r="G40" s="39"/>
      <c r="H40" s="39"/>
      <c r="I40" s="39"/>
    </row>
    <row r="41" spans="1:10" ht="29.25" customHeight="1" thickBot="1">
      <c r="A41" s="40" t="s">
        <v>90</v>
      </c>
      <c r="B41" s="41"/>
      <c r="C41" s="41"/>
      <c r="D41" s="41"/>
      <c r="E41" s="41"/>
      <c r="F41" s="41"/>
      <c r="G41" s="41"/>
      <c r="H41" s="41"/>
      <c r="I41" s="41"/>
      <c r="J41" s="42"/>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8" t="s">
        <v>73</v>
      </c>
      <c r="B39" s="38"/>
      <c r="C39" s="38"/>
      <c r="D39" s="38"/>
      <c r="E39" s="38"/>
      <c r="F39" s="38"/>
      <c r="G39" s="38"/>
      <c r="H39" s="38"/>
      <c r="I39" s="38"/>
    </row>
    <row r="40" spans="1:10" ht="15.75" thickBot="1">
      <c r="A40" s="39" t="s">
        <v>9</v>
      </c>
      <c r="B40" s="39"/>
      <c r="C40" s="39"/>
      <c r="D40" s="39"/>
      <c r="E40" s="39"/>
      <c r="F40" s="39"/>
      <c r="G40" s="39"/>
      <c r="H40" s="39"/>
      <c r="I40" s="39"/>
    </row>
    <row r="41" spans="1:10" ht="29.25" customHeight="1" thickBot="1">
      <c r="A41" s="40" t="s">
        <v>91</v>
      </c>
      <c r="B41" s="41"/>
      <c r="C41" s="41"/>
      <c r="D41" s="41"/>
      <c r="E41" s="41"/>
      <c r="F41" s="41"/>
      <c r="G41" s="41"/>
      <c r="H41" s="41"/>
      <c r="I41" s="41"/>
      <c r="J41" s="42"/>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92</v>
      </c>
      <c r="B42" s="41"/>
      <c r="C42" s="41"/>
      <c r="D42" s="41"/>
      <c r="E42" s="41"/>
      <c r="F42" s="41"/>
      <c r="G42" s="41"/>
      <c r="H42" s="41"/>
      <c r="I42" s="41"/>
      <c r="J42" s="42"/>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E39:I39" si="3">SUM(E4:E38)</f>
        <v>99.999999999999972</v>
      </c>
      <c r="F39" s="16">
        <f t="shared" si="3"/>
        <v>404</v>
      </c>
      <c r="G39" s="17">
        <f t="shared" si="3"/>
        <v>99.999999999999929</v>
      </c>
      <c r="H39" s="16">
        <f>SUM(H4:H38)</f>
        <v>297</v>
      </c>
      <c r="I39" s="17">
        <f t="shared" si="3"/>
        <v>100</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95</v>
      </c>
      <c r="B42" s="41"/>
      <c r="C42" s="41"/>
      <c r="D42" s="41"/>
      <c r="E42" s="41"/>
      <c r="F42" s="41"/>
      <c r="G42" s="41"/>
      <c r="H42" s="41"/>
      <c r="I42" s="41"/>
      <c r="J42" s="42"/>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J46"/>
  <sheetViews>
    <sheetView topLeftCell="A42" zoomScale="110" zoomScaleNormal="110" workbookViewId="0">
      <selection activeCell="H38" sqref="H38"/>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3" t="s">
        <v>36</v>
      </c>
      <c r="C3" s="33" t="s">
        <v>37</v>
      </c>
      <c r="D3" s="33" t="s">
        <v>2</v>
      </c>
      <c r="E3" s="33" t="s">
        <v>3</v>
      </c>
      <c r="F3" s="33" t="s">
        <v>2</v>
      </c>
      <c r="G3" s="33" t="s">
        <v>3</v>
      </c>
      <c r="H3" s="33" t="s">
        <v>2</v>
      </c>
      <c r="I3" s="33" t="s">
        <v>3</v>
      </c>
      <c r="J3" s="9" t="s">
        <v>26</v>
      </c>
    </row>
    <row r="4" spans="1:10">
      <c r="A4" s="1" t="s">
        <v>4</v>
      </c>
      <c r="B4" s="22"/>
      <c r="C4" s="22"/>
      <c r="D4" s="13">
        <v>1</v>
      </c>
      <c r="E4" s="14">
        <f t="shared" ref="E4:E38" si="0">(D4/D$39)*100</f>
        <v>0.1953125</v>
      </c>
      <c r="F4" s="13">
        <v>1</v>
      </c>
      <c r="G4" s="14">
        <f t="shared" ref="G4:G38" si="1">(F4/F$39)*100</f>
        <v>0.24813895781637718</v>
      </c>
      <c r="H4" s="13">
        <v>1</v>
      </c>
      <c r="I4" s="14">
        <f t="shared" ref="I4:I38" si="2">(H4/H$39)*100</f>
        <v>0.33783783783783783</v>
      </c>
      <c r="J4" s="7" t="s">
        <v>10</v>
      </c>
    </row>
    <row r="5" spans="1:10">
      <c r="A5" s="2" t="s">
        <v>41</v>
      </c>
      <c r="B5" s="11" t="s">
        <v>38</v>
      </c>
      <c r="C5" s="11"/>
      <c r="D5" s="10">
        <v>12</v>
      </c>
      <c r="E5" s="14">
        <f t="shared" si="0"/>
        <v>2.34375</v>
      </c>
      <c r="F5" s="10">
        <v>12</v>
      </c>
      <c r="G5" s="14">
        <f t="shared" si="1"/>
        <v>2.9776674937965262</v>
      </c>
      <c r="H5" s="10">
        <v>11</v>
      </c>
      <c r="I5" s="14">
        <f t="shared" si="2"/>
        <v>3.7162162162162162</v>
      </c>
      <c r="J5" s="5" t="s">
        <v>11</v>
      </c>
    </row>
    <row r="6" spans="1:10">
      <c r="A6" s="2" t="s">
        <v>53</v>
      </c>
      <c r="B6" s="11"/>
      <c r="C6" s="11" t="s">
        <v>38</v>
      </c>
      <c r="D6" s="10">
        <v>42</v>
      </c>
      <c r="E6" s="14">
        <f t="shared" si="0"/>
        <v>8.203125</v>
      </c>
      <c r="F6" s="10">
        <v>22</v>
      </c>
      <c r="G6" s="14">
        <f t="shared" si="1"/>
        <v>5.4590570719602978</v>
      </c>
      <c r="H6" s="10">
        <v>14</v>
      </c>
      <c r="I6" s="14">
        <f t="shared" si="2"/>
        <v>4.7297297297297298</v>
      </c>
      <c r="J6" s="5" t="s">
        <v>12</v>
      </c>
    </row>
    <row r="7" spans="1:10">
      <c r="A7" s="2" t="s">
        <v>54</v>
      </c>
      <c r="B7" s="11" t="s">
        <v>38</v>
      </c>
      <c r="C7" s="11"/>
      <c r="D7" s="10">
        <v>19</v>
      </c>
      <c r="E7" s="14">
        <f t="shared" si="0"/>
        <v>3.7109375</v>
      </c>
      <c r="F7" s="10">
        <v>19</v>
      </c>
      <c r="G7" s="14">
        <f t="shared" si="1"/>
        <v>4.7146401985111659</v>
      </c>
      <c r="H7" s="10">
        <v>18</v>
      </c>
      <c r="I7" s="14">
        <f t="shared" si="2"/>
        <v>6.0810810810810816</v>
      </c>
      <c r="J7" s="5" t="s">
        <v>13</v>
      </c>
    </row>
    <row r="8" spans="1:10">
      <c r="A8" s="2" t="s">
        <v>42</v>
      </c>
      <c r="B8" s="11" t="s">
        <v>38</v>
      </c>
      <c r="C8" s="11"/>
      <c r="D8" s="10">
        <v>51</v>
      </c>
      <c r="E8" s="14">
        <f t="shared" si="0"/>
        <v>9.9609375</v>
      </c>
      <c r="F8" s="10">
        <v>50</v>
      </c>
      <c r="G8" s="14">
        <f t="shared" si="1"/>
        <v>12.406947890818859</v>
      </c>
      <c r="H8" s="10">
        <v>43</v>
      </c>
      <c r="I8" s="14">
        <f t="shared" si="2"/>
        <v>14.527027027027026</v>
      </c>
      <c r="J8" s="5" t="s">
        <v>14</v>
      </c>
    </row>
    <row r="9" spans="1:10">
      <c r="A9" s="2" t="s">
        <v>43</v>
      </c>
      <c r="B9" s="11" t="s">
        <v>38</v>
      </c>
      <c r="C9" s="11"/>
      <c r="D9" s="10">
        <v>34</v>
      </c>
      <c r="E9" s="14">
        <f t="shared" si="0"/>
        <v>6.640625</v>
      </c>
      <c r="F9" s="10">
        <v>31</v>
      </c>
      <c r="G9" s="14">
        <f t="shared" si="1"/>
        <v>7.6923076923076925</v>
      </c>
      <c r="H9" s="10">
        <v>28</v>
      </c>
      <c r="I9" s="14">
        <f t="shared" si="2"/>
        <v>9.4594594594594597</v>
      </c>
      <c r="J9" s="5" t="s">
        <v>15</v>
      </c>
    </row>
    <row r="10" spans="1:10">
      <c r="A10" s="2" t="s">
        <v>44</v>
      </c>
      <c r="B10" s="11" t="s">
        <v>38</v>
      </c>
      <c r="C10" s="11"/>
      <c r="D10" s="10">
        <v>10</v>
      </c>
      <c r="E10" s="14">
        <f t="shared" si="0"/>
        <v>1.953125</v>
      </c>
      <c r="F10" s="10">
        <v>10</v>
      </c>
      <c r="G10" s="14">
        <f t="shared" si="1"/>
        <v>2.481389578163772</v>
      </c>
      <c r="H10" s="10">
        <v>7</v>
      </c>
      <c r="I10" s="14">
        <f t="shared" si="2"/>
        <v>2.3648648648648649</v>
      </c>
      <c r="J10" s="5" t="s">
        <v>33</v>
      </c>
    </row>
    <row r="11" spans="1:10">
      <c r="A11" s="2" t="s">
        <v>40</v>
      </c>
      <c r="B11" s="11" t="s">
        <v>38</v>
      </c>
      <c r="C11" s="11"/>
      <c r="D11" s="10">
        <v>32</v>
      </c>
      <c r="E11" s="14">
        <f t="shared" si="0"/>
        <v>6.25</v>
      </c>
      <c r="F11" s="10">
        <v>30</v>
      </c>
      <c r="G11" s="14">
        <f t="shared" si="1"/>
        <v>7.4441687344913143</v>
      </c>
      <c r="H11" s="10">
        <v>28</v>
      </c>
      <c r="I11" s="14">
        <f t="shared" si="2"/>
        <v>9.4594594594594597</v>
      </c>
      <c r="J11" s="5" t="s">
        <v>16</v>
      </c>
    </row>
    <row r="12" spans="1:10">
      <c r="A12" s="2" t="s">
        <v>55</v>
      </c>
      <c r="B12" s="11" t="s">
        <v>38</v>
      </c>
      <c r="C12" s="11"/>
      <c r="D12" s="10">
        <v>44</v>
      </c>
      <c r="E12" s="14">
        <f t="shared" si="0"/>
        <v>8.59375</v>
      </c>
      <c r="F12" s="10">
        <v>40</v>
      </c>
      <c r="G12" s="14">
        <f t="shared" si="1"/>
        <v>9.9255583126550881</v>
      </c>
      <c r="H12" s="10">
        <v>37</v>
      </c>
      <c r="I12" s="14">
        <f t="shared" si="2"/>
        <v>12.5</v>
      </c>
      <c r="J12" s="5" t="s">
        <v>17</v>
      </c>
    </row>
    <row r="13" spans="1:10">
      <c r="A13" s="2" t="s">
        <v>45</v>
      </c>
      <c r="B13" s="11"/>
      <c r="C13" s="11" t="s">
        <v>38</v>
      </c>
      <c r="D13" s="10">
        <v>24</v>
      </c>
      <c r="E13" s="14">
        <f t="shared" si="0"/>
        <v>4.6875</v>
      </c>
      <c r="F13" s="10">
        <v>20</v>
      </c>
      <c r="G13" s="14">
        <f t="shared" si="1"/>
        <v>4.9627791563275441</v>
      </c>
      <c r="H13" s="10">
        <v>9</v>
      </c>
      <c r="I13" s="14">
        <f t="shared" si="2"/>
        <v>3.0405405405405408</v>
      </c>
      <c r="J13" s="5" t="s">
        <v>34</v>
      </c>
    </row>
    <row r="14" spans="1:10">
      <c r="A14" s="2" t="s">
        <v>46</v>
      </c>
      <c r="B14" s="11"/>
      <c r="C14" s="11" t="s">
        <v>38</v>
      </c>
      <c r="D14" s="10">
        <v>15</v>
      </c>
      <c r="E14" s="14">
        <f t="shared" si="0"/>
        <v>2.9296875</v>
      </c>
      <c r="F14" s="10">
        <v>12</v>
      </c>
      <c r="G14" s="14">
        <f t="shared" si="1"/>
        <v>2.9776674937965262</v>
      </c>
      <c r="H14" s="10">
        <v>7</v>
      </c>
      <c r="I14" s="14">
        <f t="shared" si="2"/>
        <v>2.3648648648648649</v>
      </c>
      <c r="J14" s="5" t="s">
        <v>18</v>
      </c>
    </row>
    <row r="15" spans="1:10">
      <c r="A15" s="2" t="s">
        <v>56</v>
      </c>
      <c r="B15" s="11"/>
      <c r="C15" s="11" t="s">
        <v>38</v>
      </c>
      <c r="D15" s="10">
        <v>9</v>
      </c>
      <c r="E15" s="14">
        <f t="shared" si="0"/>
        <v>1.7578125</v>
      </c>
      <c r="F15" s="10">
        <v>7</v>
      </c>
      <c r="G15" s="14">
        <f t="shared" si="1"/>
        <v>1.7369727047146404</v>
      </c>
      <c r="H15" s="10">
        <v>7</v>
      </c>
      <c r="I15" s="14">
        <f t="shared" si="2"/>
        <v>2.3648648648648649</v>
      </c>
      <c r="J15" s="5" t="s">
        <v>19</v>
      </c>
    </row>
    <row r="16" spans="1:10">
      <c r="A16" s="2" t="s">
        <v>57</v>
      </c>
      <c r="B16" s="11" t="s">
        <v>38</v>
      </c>
      <c r="C16" s="11"/>
      <c r="D16" s="10">
        <v>10</v>
      </c>
      <c r="E16" s="14">
        <f t="shared" si="0"/>
        <v>1.953125</v>
      </c>
      <c r="F16" s="10">
        <v>10</v>
      </c>
      <c r="G16" s="14">
        <f t="shared" si="1"/>
        <v>2.481389578163772</v>
      </c>
      <c r="H16" s="10">
        <v>7</v>
      </c>
      <c r="I16" s="14">
        <f t="shared" si="2"/>
        <v>2.3648648648648649</v>
      </c>
      <c r="J16" s="5" t="s">
        <v>39</v>
      </c>
    </row>
    <row r="17" spans="1:10">
      <c r="A17" s="2" t="s">
        <v>58</v>
      </c>
      <c r="B17" s="11" t="s">
        <v>38</v>
      </c>
      <c r="C17" s="11"/>
      <c r="D17" s="10">
        <v>5</v>
      </c>
      <c r="E17" s="14">
        <f t="shared" si="0"/>
        <v>0.9765625</v>
      </c>
      <c r="F17" s="10">
        <v>5</v>
      </c>
      <c r="G17" s="14">
        <f t="shared" si="1"/>
        <v>1.240694789081886</v>
      </c>
      <c r="H17" s="10">
        <v>2</v>
      </c>
      <c r="I17" s="14">
        <f t="shared" si="2"/>
        <v>0.67567567567567566</v>
      </c>
      <c r="J17" s="5" t="s">
        <v>20</v>
      </c>
    </row>
    <row r="18" spans="1:10">
      <c r="A18" s="2" t="s">
        <v>47</v>
      </c>
      <c r="B18" s="11"/>
      <c r="C18" s="11" t="s">
        <v>38</v>
      </c>
      <c r="D18" s="10">
        <v>5</v>
      </c>
      <c r="E18" s="14">
        <f t="shared" si="0"/>
        <v>0.9765625</v>
      </c>
      <c r="F18" s="10">
        <v>4</v>
      </c>
      <c r="G18" s="14">
        <f t="shared" si="1"/>
        <v>0.99255583126550873</v>
      </c>
      <c r="H18" s="10">
        <v>2</v>
      </c>
      <c r="I18" s="14">
        <f t="shared" si="2"/>
        <v>0.67567567567567566</v>
      </c>
      <c r="J18" s="5" t="s">
        <v>21</v>
      </c>
    </row>
    <row r="19" spans="1:10">
      <c r="A19" s="2" t="s">
        <v>67</v>
      </c>
      <c r="B19" s="11" t="s">
        <v>38</v>
      </c>
      <c r="C19" s="11"/>
      <c r="D19" s="10">
        <v>6</v>
      </c>
      <c r="E19" s="14">
        <f t="shared" si="0"/>
        <v>1.171875</v>
      </c>
      <c r="F19" s="10">
        <v>5</v>
      </c>
      <c r="G19" s="14">
        <f t="shared" si="1"/>
        <v>1.240694789081886</v>
      </c>
      <c r="H19" s="10">
        <v>4</v>
      </c>
      <c r="I19" s="14">
        <f t="shared" si="2"/>
        <v>1.3513513513513513</v>
      </c>
      <c r="J19" s="5" t="s">
        <v>68</v>
      </c>
    </row>
    <row r="20" spans="1:10">
      <c r="A20" s="2" t="s">
        <v>69</v>
      </c>
      <c r="B20" s="11" t="s">
        <v>38</v>
      </c>
      <c r="C20" s="11"/>
      <c r="D20" s="10">
        <v>6</v>
      </c>
      <c r="E20" s="14">
        <f t="shared" si="0"/>
        <v>1.171875</v>
      </c>
      <c r="F20" s="10">
        <v>5</v>
      </c>
      <c r="G20" s="14">
        <f t="shared" si="1"/>
        <v>1.240694789081886</v>
      </c>
      <c r="H20" s="10">
        <v>3</v>
      </c>
      <c r="I20" s="14">
        <f t="shared" si="2"/>
        <v>1.0135135135135136</v>
      </c>
      <c r="J20" s="5" t="s">
        <v>70</v>
      </c>
    </row>
    <row r="21" spans="1:10">
      <c r="A21" s="2" t="s">
        <v>71</v>
      </c>
      <c r="B21" s="11" t="s">
        <v>38</v>
      </c>
      <c r="C21" s="11"/>
      <c r="D21" s="10">
        <v>7</v>
      </c>
      <c r="E21" s="14">
        <f t="shared" si="0"/>
        <v>1.3671875</v>
      </c>
      <c r="F21" s="10">
        <v>4</v>
      </c>
      <c r="G21" s="14">
        <f t="shared" si="1"/>
        <v>0.99255583126550873</v>
      </c>
      <c r="H21" s="10">
        <v>2</v>
      </c>
      <c r="I21" s="14">
        <f t="shared" si="2"/>
        <v>0.67567567567567566</v>
      </c>
      <c r="J21" s="5" t="s">
        <v>72</v>
      </c>
    </row>
    <row r="22" spans="1:10">
      <c r="A22" s="2" t="s">
        <v>76</v>
      </c>
      <c r="B22" s="11" t="s">
        <v>38</v>
      </c>
      <c r="C22" s="11"/>
      <c r="D22" s="10">
        <v>10</v>
      </c>
      <c r="E22" s="14">
        <f t="shared" si="0"/>
        <v>1.953125</v>
      </c>
      <c r="F22" s="10">
        <v>8</v>
      </c>
      <c r="G22" s="14">
        <f t="shared" si="1"/>
        <v>1.9851116625310175</v>
      </c>
      <c r="H22" s="10">
        <v>7</v>
      </c>
      <c r="I22" s="14">
        <f t="shared" si="2"/>
        <v>2.3648648648648649</v>
      </c>
      <c r="J22" s="5" t="s">
        <v>66</v>
      </c>
    </row>
    <row r="23" spans="1:10">
      <c r="A23" s="2" t="s">
        <v>77</v>
      </c>
      <c r="B23" s="11" t="s">
        <v>38</v>
      </c>
      <c r="C23" s="11"/>
      <c r="D23" s="10">
        <v>12</v>
      </c>
      <c r="E23" s="14">
        <f t="shared" si="0"/>
        <v>2.34375</v>
      </c>
      <c r="F23" s="10">
        <v>8</v>
      </c>
      <c r="G23" s="14">
        <f t="shared" si="1"/>
        <v>1.9851116625310175</v>
      </c>
      <c r="H23" s="10">
        <v>3</v>
      </c>
      <c r="I23" s="14">
        <f t="shared" si="2"/>
        <v>1.0135135135135136</v>
      </c>
      <c r="J23" s="5" t="s">
        <v>83</v>
      </c>
    </row>
    <row r="24" spans="1:10">
      <c r="A24" s="2" t="s">
        <v>78</v>
      </c>
      <c r="B24" s="11" t="s">
        <v>38</v>
      </c>
      <c r="C24" s="11"/>
      <c r="D24" s="10">
        <v>10</v>
      </c>
      <c r="E24" s="14">
        <f t="shared" si="0"/>
        <v>1.953125</v>
      </c>
      <c r="F24" s="10">
        <v>8</v>
      </c>
      <c r="G24" s="14">
        <f t="shared" si="1"/>
        <v>1.9851116625310175</v>
      </c>
      <c r="H24" s="10">
        <v>4</v>
      </c>
      <c r="I24" s="14">
        <f t="shared" si="2"/>
        <v>1.3513513513513513</v>
      </c>
      <c r="J24" s="5" t="s">
        <v>84</v>
      </c>
    </row>
    <row r="25" spans="1:10">
      <c r="A25" s="2" t="s">
        <v>79</v>
      </c>
      <c r="B25" s="11" t="s">
        <v>38</v>
      </c>
      <c r="C25" s="11"/>
      <c r="D25" s="10">
        <v>10</v>
      </c>
      <c r="E25" s="14">
        <f t="shared" si="0"/>
        <v>1.953125</v>
      </c>
      <c r="F25" s="10">
        <v>7</v>
      </c>
      <c r="G25" s="14">
        <f t="shared" si="1"/>
        <v>1.7369727047146404</v>
      </c>
      <c r="H25" s="10">
        <v>5</v>
      </c>
      <c r="I25" s="14">
        <f t="shared" si="2"/>
        <v>1.6891891891891893</v>
      </c>
      <c r="J25" s="5" t="s">
        <v>85</v>
      </c>
    </row>
    <row r="26" spans="1:10">
      <c r="A26" s="2" t="s">
        <v>80</v>
      </c>
      <c r="B26" s="11" t="s">
        <v>38</v>
      </c>
      <c r="C26" s="11"/>
      <c r="D26" s="10">
        <v>14</v>
      </c>
      <c r="E26" s="14">
        <f t="shared" si="0"/>
        <v>2.734375</v>
      </c>
      <c r="F26" s="10">
        <v>11</v>
      </c>
      <c r="G26" s="14">
        <f t="shared" si="1"/>
        <v>2.7295285359801489</v>
      </c>
      <c r="H26" s="10">
        <v>4</v>
      </c>
      <c r="I26" s="14">
        <f t="shared" si="2"/>
        <v>1.3513513513513513</v>
      </c>
      <c r="J26" s="5" t="s">
        <v>86</v>
      </c>
    </row>
    <row r="27" spans="1:10">
      <c r="A27" s="2" t="s">
        <v>81</v>
      </c>
      <c r="B27" s="11" t="s">
        <v>38</v>
      </c>
      <c r="C27" s="11"/>
      <c r="D27" s="10">
        <v>8</v>
      </c>
      <c r="E27" s="14">
        <f t="shared" si="0"/>
        <v>1.5625</v>
      </c>
      <c r="F27" s="10">
        <v>4</v>
      </c>
      <c r="G27" s="14">
        <f t="shared" si="1"/>
        <v>0.99255583126550873</v>
      </c>
      <c r="H27" s="10">
        <v>2</v>
      </c>
      <c r="I27" s="14">
        <f t="shared" si="2"/>
        <v>0.67567567567567566</v>
      </c>
      <c r="J27" s="5" t="s">
        <v>87</v>
      </c>
    </row>
    <row r="28" spans="1:10">
      <c r="A28" s="2" t="s">
        <v>82</v>
      </c>
      <c r="B28" s="11" t="s">
        <v>38</v>
      </c>
      <c r="C28" s="11"/>
      <c r="D28" s="10">
        <v>11</v>
      </c>
      <c r="E28" s="14">
        <f t="shared" si="0"/>
        <v>2.1484375</v>
      </c>
      <c r="F28" s="10">
        <v>7</v>
      </c>
      <c r="G28" s="14">
        <f t="shared" si="1"/>
        <v>1.7369727047146404</v>
      </c>
      <c r="H28" s="10">
        <v>2</v>
      </c>
      <c r="I28" s="14">
        <f t="shared" si="2"/>
        <v>0.67567567567567566</v>
      </c>
      <c r="J28" s="5" t="s">
        <v>88</v>
      </c>
    </row>
    <row r="29" spans="1:10">
      <c r="A29" s="2" t="s">
        <v>48</v>
      </c>
      <c r="B29" s="11" t="s">
        <v>38</v>
      </c>
      <c r="C29" s="11"/>
      <c r="D29" s="10">
        <v>4</v>
      </c>
      <c r="E29" s="14">
        <f t="shared" si="0"/>
        <v>0.78125</v>
      </c>
      <c r="F29" s="10">
        <v>4</v>
      </c>
      <c r="G29" s="14">
        <f t="shared" si="1"/>
        <v>0.99255583126550873</v>
      </c>
      <c r="H29" s="10">
        <v>2</v>
      </c>
      <c r="I29" s="14">
        <f t="shared" si="2"/>
        <v>0.67567567567567566</v>
      </c>
      <c r="J29" s="5" t="s">
        <v>22</v>
      </c>
    </row>
    <row r="30" spans="1:10">
      <c r="A30" s="2" t="s">
        <v>59</v>
      </c>
      <c r="B30" s="11"/>
      <c r="C30" s="11" t="s">
        <v>38</v>
      </c>
      <c r="D30" s="10">
        <v>11</v>
      </c>
      <c r="E30" s="14">
        <f t="shared" si="0"/>
        <v>2.1484375</v>
      </c>
      <c r="F30" s="10">
        <v>7</v>
      </c>
      <c r="G30" s="14">
        <f t="shared" si="1"/>
        <v>1.7369727047146404</v>
      </c>
      <c r="H30" s="10">
        <v>4</v>
      </c>
      <c r="I30" s="14">
        <f t="shared" si="2"/>
        <v>1.3513513513513513</v>
      </c>
      <c r="J30" s="5" t="s">
        <v>23</v>
      </c>
    </row>
    <row r="31" spans="1:10">
      <c r="A31" s="2" t="s">
        <v>60</v>
      </c>
      <c r="B31" s="11"/>
      <c r="C31" s="11" t="s">
        <v>38</v>
      </c>
      <c r="D31" s="10">
        <v>10</v>
      </c>
      <c r="E31" s="14">
        <f t="shared" si="0"/>
        <v>1.953125</v>
      </c>
      <c r="F31" s="10">
        <v>7</v>
      </c>
      <c r="G31" s="14">
        <f t="shared" si="1"/>
        <v>1.7369727047146404</v>
      </c>
      <c r="H31" s="10">
        <v>2</v>
      </c>
      <c r="I31" s="14">
        <f t="shared" si="2"/>
        <v>0.67567567567567566</v>
      </c>
      <c r="J31" s="5" t="s">
        <v>28</v>
      </c>
    </row>
    <row r="32" spans="1:10">
      <c r="A32" s="2" t="s">
        <v>61</v>
      </c>
      <c r="B32" s="11"/>
      <c r="C32" s="11" t="s">
        <v>38</v>
      </c>
      <c r="D32" s="10">
        <v>19</v>
      </c>
      <c r="E32" s="14">
        <f t="shared" si="0"/>
        <v>3.7109375</v>
      </c>
      <c r="F32" s="10">
        <v>3</v>
      </c>
      <c r="G32" s="14">
        <f t="shared" si="1"/>
        <v>0.74441687344913154</v>
      </c>
      <c r="H32" s="10">
        <v>0</v>
      </c>
      <c r="I32" s="14">
        <f t="shared" si="2"/>
        <v>0</v>
      </c>
      <c r="J32" s="5" t="s">
        <v>30</v>
      </c>
    </row>
    <row r="33" spans="1:10">
      <c r="A33" s="2" t="s">
        <v>62</v>
      </c>
      <c r="B33" s="11"/>
      <c r="C33" s="11" t="s">
        <v>38</v>
      </c>
      <c r="D33" s="10">
        <v>5</v>
      </c>
      <c r="E33" s="14">
        <f t="shared" si="0"/>
        <v>0.9765625</v>
      </c>
      <c r="F33" s="10">
        <v>5</v>
      </c>
      <c r="G33" s="14">
        <f t="shared" si="1"/>
        <v>1.240694789081886</v>
      </c>
      <c r="H33" s="10">
        <v>4</v>
      </c>
      <c r="I33" s="14">
        <f t="shared" si="2"/>
        <v>1.3513513513513513</v>
      </c>
      <c r="J33" s="5" t="s">
        <v>31</v>
      </c>
    </row>
    <row r="34" spans="1:10">
      <c r="A34" s="2" t="s">
        <v>63</v>
      </c>
      <c r="B34" s="11"/>
      <c r="C34" s="11" t="s">
        <v>38</v>
      </c>
      <c r="D34" s="10">
        <v>11</v>
      </c>
      <c r="E34" s="14">
        <f t="shared" si="0"/>
        <v>2.1484375</v>
      </c>
      <c r="F34" s="10">
        <v>8</v>
      </c>
      <c r="G34" s="14">
        <f t="shared" si="1"/>
        <v>1.9851116625310175</v>
      </c>
      <c r="H34" s="10">
        <v>2</v>
      </c>
      <c r="I34" s="14">
        <f t="shared" si="2"/>
        <v>0.67567567567567566</v>
      </c>
      <c r="J34" s="5" t="s">
        <v>29</v>
      </c>
    </row>
    <row r="35" spans="1:10">
      <c r="A35" s="2" t="s">
        <v>64</v>
      </c>
      <c r="B35" s="11"/>
      <c r="C35" s="11" t="s">
        <v>38</v>
      </c>
      <c r="D35" s="10">
        <v>4</v>
      </c>
      <c r="E35" s="14">
        <f t="shared" si="0"/>
        <v>0.78125</v>
      </c>
      <c r="F35" s="10">
        <v>3</v>
      </c>
      <c r="G35" s="14">
        <f t="shared" si="1"/>
        <v>0.74441687344913154</v>
      </c>
      <c r="H35" s="10">
        <v>3</v>
      </c>
      <c r="I35" s="14">
        <f t="shared" si="2"/>
        <v>1.0135135135135136</v>
      </c>
      <c r="J35" s="5" t="s">
        <v>32</v>
      </c>
    </row>
    <row r="36" spans="1:10">
      <c r="A36" s="2" t="s">
        <v>5</v>
      </c>
      <c r="B36" s="11"/>
      <c r="C36" s="11" t="s">
        <v>38</v>
      </c>
      <c r="D36" s="10">
        <v>34</v>
      </c>
      <c r="E36" s="14">
        <f t="shared" si="0"/>
        <v>6.640625</v>
      </c>
      <c r="F36" s="10">
        <v>19</v>
      </c>
      <c r="G36" s="14">
        <f t="shared" si="1"/>
        <v>4.7146401985111659</v>
      </c>
      <c r="H36" s="10">
        <v>15</v>
      </c>
      <c r="I36" s="14">
        <f t="shared" si="2"/>
        <v>5.0675675675675675</v>
      </c>
      <c r="J36" s="5" t="s">
        <v>24</v>
      </c>
    </row>
    <row r="37" spans="1:10">
      <c r="A37" s="31" t="s">
        <v>6</v>
      </c>
      <c r="B37" s="12"/>
      <c r="C37" s="12"/>
      <c r="D37" s="15">
        <v>6</v>
      </c>
      <c r="E37" s="14">
        <f t="shared" si="0"/>
        <v>1.171875</v>
      </c>
      <c r="F37" s="15">
        <v>6</v>
      </c>
      <c r="G37" s="14">
        <f t="shared" si="1"/>
        <v>1.4888337468982631</v>
      </c>
      <c r="H37" s="15">
        <v>6</v>
      </c>
      <c r="I37" s="14">
        <f t="shared" si="2"/>
        <v>2.0270270270270272</v>
      </c>
      <c r="J37" s="32" t="s">
        <v>25</v>
      </c>
    </row>
    <row r="38" spans="1:10" ht="15.75" thickBot="1">
      <c r="A38" s="3" t="s">
        <v>94</v>
      </c>
      <c r="B38" s="12"/>
      <c r="C38" s="11" t="s">
        <v>38</v>
      </c>
      <c r="D38" s="15">
        <v>1</v>
      </c>
      <c r="E38" s="14">
        <f t="shared" si="0"/>
        <v>0.1953125</v>
      </c>
      <c r="F38" s="15">
        <v>1</v>
      </c>
      <c r="G38" s="14">
        <f t="shared" si="1"/>
        <v>0.24813895781637718</v>
      </c>
      <c r="H38" s="15">
        <v>1</v>
      </c>
      <c r="I38" s="14">
        <f t="shared" si="2"/>
        <v>0.33783783783783783</v>
      </c>
      <c r="J38" s="6" t="s">
        <v>93</v>
      </c>
    </row>
    <row r="39" spans="1:10" ht="15.75" thickBot="1">
      <c r="A39" s="4" t="s">
        <v>7</v>
      </c>
      <c r="B39" s="16"/>
      <c r="C39" s="4"/>
      <c r="D39" s="16">
        <f>SUM(D4:D38)</f>
        <v>512</v>
      </c>
      <c r="E39" s="17">
        <f t="shared" ref="E39:I39" si="3">SUM(E4:E38)</f>
        <v>100</v>
      </c>
      <c r="F39" s="16">
        <f t="shared" si="3"/>
        <v>403</v>
      </c>
      <c r="G39" s="17">
        <f t="shared" si="3"/>
        <v>99.999999999999972</v>
      </c>
      <c r="H39" s="16">
        <f>SUM(H4:H38)</f>
        <v>296</v>
      </c>
      <c r="I39" s="17">
        <f t="shared" si="3"/>
        <v>100.00000000000007</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95</v>
      </c>
      <c r="B42" s="41"/>
      <c r="C42" s="41"/>
      <c r="D42" s="41"/>
      <c r="E42" s="41"/>
      <c r="F42" s="41"/>
      <c r="G42" s="41"/>
      <c r="H42" s="41"/>
      <c r="I42" s="41"/>
      <c r="J42" s="42"/>
    </row>
    <row r="43" spans="1:10">
      <c r="A43" s="19" t="s">
        <v>52</v>
      </c>
      <c r="B43" s="20">
        <v>1</v>
      </c>
    </row>
    <row r="44" spans="1:10">
      <c r="A44" s="19" t="s">
        <v>50</v>
      </c>
      <c r="B44" s="20">
        <f>SUM(D38,D30:D36,D18,D13:D15,D6)</f>
        <v>190</v>
      </c>
    </row>
    <row r="45" spans="1:10">
      <c r="A45" s="19" t="s">
        <v>51</v>
      </c>
      <c r="B45" s="25">
        <f>SUM(D19:D29,D16:D17,D7:D12,D5)</f>
        <v>315</v>
      </c>
      <c r="C45" s="18"/>
    </row>
    <row r="46" spans="1:10">
      <c r="A46" s="19" t="s">
        <v>96</v>
      </c>
      <c r="B46">
        <f>D37</f>
        <v>6</v>
      </c>
      <c r="C46" s="18">
        <f>SUM(B43:B46)</f>
        <v>512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J46"/>
  <sheetViews>
    <sheetView topLeftCell="A16" zoomScale="110" zoomScaleNormal="110" workbookViewId="0">
      <selection activeCell="K45" sqref="K45"/>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3" t="s">
        <v>65</v>
      </c>
      <c r="B1" s="43"/>
      <c r="C1" s="43"/>
      <c r="D1" s="43"/>
      <c r="E1" s="43"/>
      <c r="F1" s="43"/>
      <c r="G1" s="43"/>
      <c r="H1" s="43"/>
      <c r="I1" s="43"/>
      <c r="J1" s="43"/>
    </row>
    <row r="2" spans="1:10" ht="25.5" customHeight="1" thickBot="1">
      <c r="A2" s="44" t="s">
        <v>0</v>
      </c>
      <c r="B2" s="46" t="s">
        <v>35</v>
      </c>
      <c r="C2" s="46"/>
      <c r="D2" s="46" t="s">
        <v>8</v>
      </c>
      <c r="E2" s="46"/>
      <c r="F2" s="46" t="s">
        <v>1</v>
      </c>
      <c r="G2" s="46"/>
      <c r="H2" s="47" t="s">
        <v>27</v>
      </c>
      <c r="I2" s="48"/>
      <c r="J2" s="8" t="s">
        <v>0</v>
      </c>
    </row>
    <row r="3" spans="1:10" ht="15.75" thickBot="1">
      <c r="A3" s="45"/>
      <c r="B3" s="34" t="s">
        <v>36</v>
      </c>
      <c r="C3" s="34" t="s">
        <v>37</v>
      </c>
      <c r="D3" s="34" t="s">
        <v>2</v>
      </c>
      <c r="E3" s="34" t="s">
        <v>3</v>
      </c>
      <c r="F3" s="34" t="s">
        <v>2</v>
      </c>
      <c r="G3" s="34" t="s">
        <v>3</v>
      </c>
      <c r="H3" s="34" t="s">
        <v>2</v>
      </c>
      <c r="I3" s="34" t="s">
        <v>3</v>
      </c>
      <c r="J3" s="9" t="s">
        <v>26</v>
      </c>
    </row>
    <row r="4" spans="1:10">
      <c r="A4" s="1" t="s">
        <v>4</v>
      </c>
      <c r="B4" s="22"/>
      <c r="C4" s="22"/>
      <c r="D4" s="13">
        <v>0</v>
      </c>
      <c r="E4" s="14">
        <f t="shared" ref="E4:E38" si="0">(D4/D$39)*100</f>
        <v>0</v>
      </c>
      <c r="F4" s="13">
        <v>1</v>
      </c>
      <c r="G4" s="14">
        <f t="shared" ref="G4:G38" si="1">(F4/F$39)*100</f>
        <v>0.24937655860349126</v>
      </c>
      <c r="H4" s="13">
        <v>1</v>
      </c>
      <c r="I4" s="14">
        <f t="shared" ref="I4:I38" si="2">(H4/H$39)*100</f>
        <v>0.3401360544217687</v>
      </c>
      <c r="J4" s="7" t="s">
        <v>10</v>
      </c>
    </row>
    <row r="5" spans="1:10">
      <c r="A5" s="2" t="s">
        <v>41</v>
      </c>
      <c r="B5" s="11" t="s">
        <v>38</v>
      </c>
      <c r="C5" s="11"/>
      <c r="D5" s="10">
        <v>11</v>
      </c>
      <c r="E5" s="14">
        <f t="shared" si="0"/>
        <v>2.1568627450980391</v>
      </c>
      <c r="F5" s="10">
        <v>11</v>
      </c>
      <c r="G5" s="14">
        <f t="shared" si="1"/>
        <v>2.7431421446384037</v>
      </c>
      <c r="H5" s="10">
        <v>10</v>
      </c>
      <c r="I5" s="14">
        <f t="shared" si="2"/>
        <v>3.4013605442176873</v>
      </c>
      <c r="J5" s="5" t="s">
        <v>11</v>
      </c>
    </row>
    <row r="6" spans="1:10">
      <c r="A6" s="2" t="s">
        <v>53</v>
      </c>
      <c r="B6" s="11"/>
      <c r="C6" s="11" t="s">
        <v>38</v>
      </c>
      <c r="D6" s="10">
        <v>42</v>
      </c>
      <c r="E6" s="14">
        <f t="shared" si="0"/>
        <v>8.235294117647058</v>
      </c>
      <c r="F6" s="10">
        <v>22</v>
      </c>
      <c r="G6" s="14">
        <f t="shared" si="1"/>
        <v>5.4862842892768073</v>
      </c>
      <c r="H6" s="10">
        <v>14</v>
      </c>
      <c r="I6" s="14">
        <f t="shared" si="2"/>
        <v>4.7619047619047619</v>
      </c>
      <c r="J6" s="5" t="s">
        <v>12</v>
      </c>
    </row>
    <row r="7" spans="1:10">
      <c r="A7" s="2" t="s">
        <v>54</v>
      </c>
      <c r="B7" s="11" t="s">
        <v>38</v>
      </c>
      <c r="C7" s="11"/>
      <c r="D7" s="10">
        <v>19</v>
      </c>
      <c r="E7" s="14">
        <f t="shared" si="0"/>
        <v>3.7254901960784315</v>
      </c>
      <c r="F7" s="10">
        <v>19</v>
      </c>
      <c r="G7" s="14">
        <f t="shared" si="1"/>
        <v>4.7381546134663344</v>
      </c>
      <c r="H7" s="10">
        <v>18</v>
      </c>
      <c r="I7" s="14">
        <f t="shared" si="2"/>
        <v>6.1224489795918364</v>
      </c>
      <c r="J7" s="5" t="s">
        <v>13</v>
      </c>
    </row>
    <row r="8" spans="1:10">
      <c r="A8" s="2" t="s">
        <v>42</v>
      </c>
      <c r="B8" s="11" t="s">
        <v>38</v>
      </c>
      <c r="C8" s="11"/>
      <c r="D8" s="10">
        <v>51</v>
      </c>
      <c r="E8" s="14">
        <f t="shared" si="0"/>
        <v>10</v>
      </c>
      <c r="F8" s="10">
        <v>50</v>
      </c>
      <c r="G8" s="14">
        <f t="shared" si="1"/>
        <v>12.468827930174564</v>
      </c>
      <c r="H8" s="10">
        <v>43</v>
      </c>
      <c r="I8" s="14">
        <f t="shared" si="2"/>
        <v>14.625850340136054</v>
      </c>
      <c r="J8" s="5" t="s">
        <v>14</v>
      </c>
    </row>
    <row r="9" spans="1:10">
      <c r="A9" s="2" t="s">
        <v>43</v>
      </c>
      <c r="B9" s="11" t="s">
        <v>38</v>
      </c>
      <c r="C9" s="11"/>
      <c r="D9" s="10">
        <v>34</v>
      </c>
      <c r="E9" s="14">
        <f t="shared" si="0"/>
        <v>6.666666666666667</v>
      </c>
      <c r="F9" s="10">
        <v>31</v>
      </c>
      <c r="G9" s="14">
        <f t="shared" si="1"/>
        <v>7.7306733167082298</v>
      </c>
      <c r="H9" s="10">
        <v>28</v>
      </c>
      <c r="I9" s="14">
        <f t="shared" si="2"/>
        <v>9.5238095238095237</v>
      </c>
      <c r="J9" s="5" t="s">
        <v>15</v>
      </c>
    </row>
    <row r="10" spans="1:10">
      <c r="A10" s="2" t="s">
        <v>44</v>
      </c>
      <c r="B10" s="11" t="s">
        <v>38</v>
      </c>
      <c r="C10" s="11"/>
      <c r="D10" s="10">
        <v>10</v>
      </c>
      <c r="E10" s="14">
        <f t="shared" si="0"/>
        <v>1.9607843137254901</v>
      </c>
      <c r="F10" s="10">
        <v>10</v>
      </c>
      <c r="G10" s="14">
        <f t="shared" si="1"/>
        <v>2.4937655860349128</v>
      </c>
      <c r="H10" s="10">
        <v>7</v>
      </c>
      <c r="I10" s="14">
        <f t="shared" si="2"/>
        <v>2.3809523809523809</v>
      </c>
      <c r="J10" s="5" t="s">
        <v>33</v>
      </c>
    </row>
    <row r="11" spans="1:10">
      <c r="A11" s="2" t="s">
        <v>40</v>
      </c>
      <c r="B11" s="11" t="s">
        <v>38</v>
      </c>
      <c r="C11" s="11"/>
      <c r="D11" s="10">
        <v>31</v>
      </c>
      <c r="E11" s="14">
        <f t="shared" si="0"/>
        <v>6.0784313725490193</v>
      </c>
      <c r="F11" s="10">
        <v>29</v>
      </c>
      <c r="G11" s="14">
        <f t="shared" si="1"/>
        <v>7.2319201995012472</v>
      </c>
      <c r="H11" s="10">
        <v>27</v>
      </c>
      <c r="I11" s="14">
        <f t="shared" si="2"/>
        <v>9.183673469387756</v>
      </c>
      <c r="J11" s="5" t="s">
        <v>16</v>
      </c>
    </row>
    <row r="12" spans="1:10">
      <c r="A12" s="2" t="s">
        <v>55</v>
      </c>
      <c r="B12" s="11" t="s">
        <v>38</v>
      </c>
      <c r="C12" s="11"/>
      <c r="D12" s="10">
        <v>44</v>
      </c>
      <c r="E12" s="14">
        <f t="shared" si="0"/>
        <v>8.6274509803921564</v>
      </c>
      <c r="F12" s="10">
        <v>40</v>
      </c>
      <c r="G12" s="14">
        <f t="shared" si="1"/>
        <v>9.9750623441396513</v>
      </c>
      <c r="H12" s="10">
        <v>37</v>
      </c>
      <c r="I12" s="14">
        <f t="shared" si="2"/>
        <v>12.585034013605442</v>
      </c>
      <c r="J12" s="5" t="s">
        <v>17</v>
      </c>
    </row>
    <row r="13" spans="1:10">
      <c r="A13" s="2" t="s">
        <v>45</v>
      </c>
      <c r="B13" s="11"/>
      <c r="C13" s="11" t="s">
        <v>38</v>
      </c>
      <c r="D13" s="10">
        <v>24</v>
      </c>
      <c r="E13" s="14">
        <f t="shared" si="0"/>
        <v>4.7058823529411766</v>
      </c>
      <c r="F13" s="10">
        <v>20</v>
      </c>
      <c r="G13" s="14">
        <f t="shared" si="1"/>
        <v>4.9875311720698257</v>
      </c>
      <c r="H13" s="10">
        <v>9</v>
      </c>
      <c r="I13" s="14">
        <f t="shared" si="2"/>
        <v>3.0612244897959182</v>
      </c>
      <c r="J13" s="5" t="s">
        <v>34</v>
      </c>
    </row>
    <row r="14" spans="1:10">
      <c r="A14" s="2" t="s">
        <v>46</v>
      </c>
      <c r="B14" s="11"/>
      <c r="C14" s="11" t="s">
        <v>38</v>
      </c>
      <c r="D14" s="10">
        <v>15</v>
      </c>
      <c r="E14" s="14">
        <f t="shared" si="0"/>
        <v>2.9411764705882351</v>
      </c>
      <c r="F14" s="10">
        <v>12</v>
      </c>
      <c r="G14" s="14">
        <f t="shared" si="1"/>
        <v>2.9925187032418954</v>
      </c>
      <c r="H14" s="10">
        <v>7</v>
      </c>
      <c r="I14" s="14">
        <f t="shared" si="2"/>
        <v>2.3809523809523809</v>
      </c>
      <c r="J14" s="5" t="s">
        <v>18</v>
      </c>
    </row>
    <row r="15" spans="1:10">
      <c r="A15" s="2" t="s">
        <v>56</v>
      </c>
      <c r="B15" s="11"/>
      <c r="C15" s="11" t="s">
        <v>38</v>
      </c>
      <c r="D15" s="10">
        <v>9</v>
      </c>
      <c r="E15" s="14">
        <f t="shared" si="0"/>
        <v>1.7647058823529411</v>
      </c>
      <c r="F15" s="10">
        <v>7</v>
      </c>
      <c r="G15" s="14">
        <f t="shared" si="1"/>
        <v>1.7456359102244388</v>
      </c>
      <c r="H15" s="10">
        <v>7</v>
      </c>
      <c r="I15" s="14">
        <f t="shared" si="2"/>
        <v>2.3809523809523809</v>
      </c>
      <c r="J15" s="5" t="s">
        <v>19</v>
      </c>
    </row>
    <row r="16" spans="1:10">
      <c r="A16" s="2" t="s">
        <v>57</v>
      </c>
      <c r="B16" s="11" t="s">
        <v>38</v>
      </c>
      <c r="C16" s="11"/>
      <c r="D16" s="10">
        <v>10</v>
      </c>
      <c r="E16" s="14">
        <f t="shared" si="0"/>
        <v>1.9607843137254901</v>
      </c>
      <c r="F16" s="10">
        <v>10</v>
      </c>
      <c r="G16" s="14">
        <f t="shared" si="1"/>
        <v>2.4937655860349128</v>
      </c>
      <c r="H16" s="10">
        <v>7</v>
      </c>
      <c r="I16" s="14">
        <f t="shared" si="2"/>
        <v>2.3809523809523809</v>
      </c>
      <c r="J16" s="5" t="s">
        <v>39</v>
      </c>
    </row>
    <row r="17" spans="1:10">
      <c r="A17" s="2" t="s">
        <v>58</v>
      </c>
      <c r="B17" s="11" t="s">
        <v>38</v>
      </c>
      <c r="C17" s="11"/>
      <c r="D17" s="10">
        <v>5</v>
      </c>
      <c r="E17" s="14">
        <f t="shared" si="0"/>
        <v>0.98039215686274506</v>
      </c>
      <c r="F17" s="10">
        <v>5</v>
      </c>
      <c r="G17" s="14">
        <f t="shared" si="1"/>
        <v>1.2468827930174564</v>
      </c>
      <c r="H17" s="10">
        <v>2</v>
      </c>
      <c r="I17" s="14">
        <f t="shared" si="2"/>
        <v>0.68027210884353739</v>
      </c>
      <c r="J17" s="5" t="s">
        <v>20</v>
      </c>
    </row>
    <row r="18" spans="1:10">
      <c r="A18" s="2" t="s">
        <v>47</v>
      </c>
      <c r="B18" s="11"/>
      <c r="C18" s="11" t="s">
        <v>38</v>
      </c>
      <c r="D18" s="10">
        <v>6</v>
      </c>
      <c r="E18" s="14">
        <f t="shared" si="0"/>
        <v>1.1764705882352942</v>
      </c>
      <c r="F18" s="10">
        <v>5</v>
      </c>
      <c r="G18" s="14">
        <f t="shared" si="1"/>
        <v>1.2468827930174564</v>
      </c>
      <c r="H18" s="10">
        <v>3</v>
      </c>
      <c r="I18" s="14">
        <f t="shared" si="2"/>
        <v>1.0204081632653061</v>
      </c>
      <c r="J18" s="5" t="s">
        <v>21</v>
      </c>
    </row>
    <row r="19" spans="1:10">
      <c r="A19" s="2" t="s">
        <v>67</v>
      </c>
      <c r="B19" s="11" t="s">
        <v>38</v>
      </c>
      <c r="C19" s="11"/>
      <c r="D19" s="10">
        <v>7</v>
      </c>
      <c r="E19" s="14">
        <f t="shared" si="0"/>
        <v>1.3725490196078431</v>
      </c>
      <c r="F19" s="10">
        <v>5</v>
      </c>
      <c r="G19" s="14">
        <f t="shared" si="1"/>
        <v>1.2468827930174564</v>
      </c>
      <c r="H19" s="10">
        <v>4</v>
      </c>
      <c r="I19" s="14">
        <f t="shared" si="2"/>
        <v>1.3605442176870748</v>
      </c>
      <c r="J19" s="5" t="s">
        <v>68</v>
      </c>
    </row>
    <row r="20" spans="1:10">
      <c r="A20" s="2" t="s">
        <v>69</v>
      </c>
      <c r="B20" s="11" t="s">
        <v>38</v>
      </c>
      <c r="C20" s="11"/>
      <c r="D20" s="10">
        <v>6</v>
      </c>
      <c r="E20" s="14">
        <f t="shared" si="0"/>
        <v>1.1764705882352942</v>
      </c>
      <c r="F20" s="10">
        <v>5</v>
      </c>
      <c r="G20" s="14">
        <f t="shared" si="1"/>
        <v>1.2468827930174564</v>
      </c>
      <c r="H20" s="10">
        <v>3</v>
      </c>
      <c r="I20" s="14">
        <f t="shared" si="2"/>
        <v>1.0204081632653061</v>
      </c>
      <c r="J20" s="5" t="s">
        <v>70</v>
      </c>
    </row>
    <row r="21" spans="1:10">
      <c r="A21" s="2" t="s">
        <v>71</v>
      </c>
      <c r="B21" s="11" t="s">
        <v>38</v>
      </c>
      <c r="C21" s="11"/>
      <c r="D21" s="10">
        <v>7</v>
      </c>
      <c r="E21" s="14">
        <f t="shared" si="0"/>
        <v>1.3725490196078431</v>
      </c>
      <c r="F21" s="10">
        <v>4</v>
      </c>
      <c r="G21" s="14">
        <f t="shared" si="1"/>
        <v>0.99750623441396502</v>
      </c>
      <c r="H21" s="10">
        <v>2</v>
      </c>
      <c r="I21" s="14">
        <f t="shared" si="2"/>
        <v>0.68027210884353739</v>
      </c>
      <c r="J21" s="5" t="s">
        <v>72</v>
      </c>
    </row>
    <row r="22" spans="1:10">
      <c r="A22" s="2" t="s">
        <v>76</v>
      </c>
      <c r="B22" s="11" t="s">
        <v>38</v>
      </c>
      <c r="C22" s="11"/>
      <c r="D22" s="10">
        <v>10</v>
      </c>
      <c r="E22" s="14">
        <f t="shared" si="0"/>
        <v>1.9607843137254901</v>
      </c>
      <c r="F22" s="10">
        <v>8</v>
      </c>
      <c r="G22" s="14">
        <f t="shared" si="1"/>
        <v>1.99501246882793</v>
      </c>
      <c r="H22" s="10">
        <v>7</v>
      </c>
      <c r="I22" s="14">
        <f t="shared" si="2"/>
        <v>2.3809523809523809</v>
      </c>
      <c r="J22" s="5" t="s">
        <v>66</v>
      </c>
    </row>
    <row r="23" spans="1:10">
      <c r="A23" s="2" t="s">
        <v>77</v>
      </c>
      <c r="B23" s="11" t="s">
        <v>38</v>
      </c>
      <c r="C23" s="11"/>
      <c r="D23" s="10">
        <v>11</v>
      </c>
      <c r="E23" s="14">
        <f t="shared" si="0"/>
        <v>2.1568627450980391</v>
      </c>
      <c r="F23" s="10">
        <v>7</v>
      </c>
      <c r="G23" s="14">
        <f t="shared" si="1"/>
        <v>1.7456359102244388</v>
      </c>
      <c r="H23" s="10">
        <v>2</v>
      </c>
      <c r="I23" s="14">
        <f t="shared" si="2"/>
        <v>0.68027210884353739</v>
      </c>
      <c r="J23" s="5" t="s">
        <v>83</v>
      </c>
    </row>
    <row r="24" spans="1:10">
      <c r="A24" s="2" t="s">
        <v>78</v>
      </c>
      <c r="B24" s="11" t="s">
        <v>38</v>
      </c>
      <c r="C24" s="11"/>
      <c r="D24" s="10">
        <v>10</v>
      </c>
      <c r="E24" s="14">
        <f t="shared" si="0"/>
        <v>1.9607843137254901</v>
      </c>
      <c r="F24" s="10">
        <v>8</v>
      </c>
      <c r="G24" s="14">
        <f t="shared" si="1"/>
        <v>1.99501246882793</v>
      </c>
      <c r="H24" s="10">
        <v>4</v>
      </c>
      <c r="I24" s="14">
        <f t="shared" si="2"/>
        <v>1.3605442176870748</v>
      </c>
      <c r="J24" s="5" t="s">
        <v>84</v>
      </c>
    </row>
    <row r="25" spans="1:10">
      <c r="A25" s="2" t="s">
        <v>79</v>
      </c>
      <c r="B25" s="11" t="s">
        <v>38</v>
      </c>
      <c r="C25" s="11"/>
      <c r="D25" s="10">
        <v>10</v>
      </c>
      <c r="E25" s="14">
        <f t="shared" si="0"/>
        <v>1.9607843137254901</v>
      </c>
      <c r="F25" s="10">
        <v>7</v>
      </c>
      <c r="G25" s="14">
        <f t="shared" si="1"/>
        <v>1.7456359102244388</v>
      </c>
      <c r="H25" s="10">
        <v>5</v>
      </c>
      <c r="I25" s="14">
        <f t="shared" si="2"/>
        <v>1.7006802721088436</v>
      </c>
      <c r="J25" s="5" t="s">
        <v>85</v>
      </c>
    </row>
    <row r="26" spans="1:10">
      <c r="A26" s="2" t="s">
        <v>80</v>
      </c>
      <c r="B26" s="11" t="s">
        <v>38</v>
      </c>
      <c r="C26" s="11"/>
      <c r="D26" s="10">
        <v>14</v>
      </c>
      <c r="E26" s="14">
        <f t="shared" si="0"/>
        <v>2.7450980392156863</v>
      </c>
      <c r="F26" s="10">
        <v>11</v>
      </c>
      <c r="G26" s="14">
        <f t="shared" si="1"/>
        <v>2.7431421446384037</v>
      </c>
      <c r="H26" s="10">
        <v>4</v>
      </c>
      <c r="I26" s="14">
        <f t="shared" si="2"/>
        <v>1.3605442176870748</v>
      </c>
      <c r="J26" s="5" t="s">
        <v>86</v>
      </c>
    </row>
    <row r="27" spans="1:10">
      <c r="A27" s="2" t="s">
        <v>81</v>
      </c>
      <c r="B27" s="11" t="s">
        <v>38</v>
      </c>
      <c r="C27" s="11"/>
      <c r="D27" s="10">
        <v>8</v>
      </c>
      <c r="E27" s="14">
        <f t="shared" si="0"/>
        <v>1.5686274509803921</v>
      </c>
      <c r="F27" s="10">
        <v>4</v>
      </c>
      <c r="G27" s="14">
        <f t="shared" si="1"/>
        <v>0.99750623441396502</v>
      </c>
      <c r="H27" s="10">
        <v>2</v>
      </c>
      <c r="I27" s="14">
        <f t="shared" si="2"/>
        <v>0.68027210884353739</v>
      </c>
      <c r="J27" s="5" t="s">
        <v>87</v>
      </c>
    </row>
    <row r="28" spans="1:10">
      <c r="A28" s="2" t="s">
        <v>82</v>
      </c>
      <c r="B28" s="11" t="s">
        <v>38</v>
      </c>
      <c r="C28" s="11"/>
      <c r="D28" s="10">
        <v>11</v>
      </c>
      <c r="E28" s="14">
        <f t="shared" si="0"/>
        <v>2.1568627450980391</v>
      </c>
      <c r="F28" s="10">
        <v>7</v>
      </c>
      <c r="G28" s="14">
        <f t="shared" si="1"/>
        <v>1.7456359102244388</v>
      </c>
      <c r="H28" s="10">
        <v>2</v>
      </c>
      <c r="I28" s="14">
        <f t="shared" si="2"/>
        <v>0.68027210884353739</v>
      </c>
      <c r="J28" s="5" t="s">
        <v>88</v>
      </c>
    </row>
    <row r="29" spans="1:10">
      <c r="A29" s="2" t="s">
        <v>48</v>
      </c>
      <c r="B29" s="11" t="s">
        <v>38</v>
      </c>
      <c r="C29" s="11"/>
      <c r="D29" s="10">
        <v>4</v>
      </c>
      <c r="E29" s="14">
        <f t="shared" si="0"/>
        <v>0.78431372549019607</v>
      </c>
      <c r="F29" s="10">
        <v>4</v>
      </c>
      <c r="G29" s="14">
        <f t="shared" si="1"/>
        <v>0.99750623441396502</v>
      </c>
      <c r="H29" s="10">
        <v>2</v>
      </c>
      <c r="I29" s="14">
        <f t="shared" si="2"/>
        <v>0.68027210884353739</v>
      </c>
      <c r="J29" s="5" t="s">
        <v>22</v>
      </c>
    </row>
    <row r="30" spans="1:10">
      <c r="A30" s="2" t="s">
        <v>59</v>
      </c>
      <c r="B30" s="11"/>
      <c r="C30" s="11" t="s">
        <v>38</v>
      </c>
      <c r="D30" s="10">
        <v>11</v>
      </c>
      <c r="E30" s="14">
        <f t="shared" si="0"/>
        <v>2.1568627450980391</v>
      </c>
      <c r="F30" s="10">
        <v>7</v>
      </c>
      <c r="G30" s="14">
        <f t="shared" si="1"/>
        <v>1.7456359102244388</v>
      </c>
      <c r="H30" s="10">
        <v>4</v>
      </c>
      <c r="I30" s="14">
        <f t="shared" si="2"/>
        <v>1.3605442176870748</v>
      </c>
      <c r="J30" s="5" t="s">
        <v>23</v>
      </c>
    </row>
    <row r="31" spans="1:10">
      <c r="A31" s="2" t="s">
        <v>60</v>
      </c>
      <c r="B31" s="11"/>
      <c r="C31" s="11" t="s">
        <v>38</v>
      </c>
      <c r="D31" s="10">
        <v>10</v>
      </c>
      <c r="E31" s="14">
        <f t="shared" si="0"/>
        <v>1.9607843137254901</v>
      </c>
      <c r="F31" s="10">
        <v>7</v>
      </c>
      <c r="G31" s="14">
        <f t="shared" si="1"/>
        <v>1.7456359102244388</v>
      </c>
      <c r="H31" s="10">
        <v>2</v>
      </c>
      <c r="I31" s="14">
        <f t="shared" si="2"/>
        <v>0.68027210884353739</v>
      </c>
      <c r="J31" s="5" t="s">
        <v>28</v>
      </c>
    </row>
    <row r="32" spans="1:10">
      <c r="A32" s="2" t="s">
        <v>61</v>
      </c>
      <c r="B32" s="11"/>
      <c r="C32" s="11" t="s">
        <v>38</v>
      </c>
      <c r="D32" s="10">
        <v>19</v>
      </c>
      <c r="E32" s="14">
        <f t="shared" si="0"/>
        <v>3.7254901960784315</v>
      </c>
      <c r="F32" s="10">
        <v>3</v>
      </c>
      <c r="G32" s="14">
        <f t="shared" si="1"/>
        <v>0.74812967581047385</v>
      </c>
      <c r="H32" s="10">
        <v>0</v>
      </c>
      <c r="I32" s="14">
        <f t="shared" si="2"/>
        <v>0</v>
      </c>
      <c r="J32" s="5" t="s">
        <v>30</v>
      </c>
    </row>
    <row r="33" spans="1:10">
      <c r="A33" s="2" t="s">
        <v>62</v>
      </c>
      <c r="B33" s="11"/>
      <c r="C33" s="11" t="s">
        <v>38</v>
      </c>
      <c r="D33" s="10">
        <v>5</v>
      </c>
      <c r="E33" s="14">
        <f t="shared" si="0"/>
        <v>0.98039215686274506</v>
      </c>
      <c r="F33" s="10">
        <v>5</v>
      </c>
      <c r="G33" s="14">
        <f t="shared" si="1"/>
        <v>1.2468827930174564</v>
      </c>
      <c r="H33" s="10">
        <v>4</v>
      </c>
      <c r="I33" s="14">
        <f t="shared" si="2"/>
        <v>1.3605442176870748</v>
      </c>
      <c r="J33" s="5" t="s">
        <v>31</v>
      </c>
    </row>
    <row r="34" spans="1:10">
      <c r="A34" s="2" t="s">
        <v>63</v>
      </c>
      <c r="B34" s="11"/>
      <c r="C34" s="11" t="s">
        <v>38</v>
      </c>
      <c r="D34" s="10">
        <v>11</v>
      </c>
      <c r="E34" s="14">
        <f t="shared" si="0"/>
        <v>2.1568627450980391</v>
      </c>
      <c r="F34" s="10">
        <v>8</v>
      </c>
      <c r="G34" s="14">
        <f t="shared" si="1"/>
        <v>1.99501246882793</v>
      </c>
      <c r="H34" s="10">
        <v>2</v>
      </c>
      <c r="I34" s="14">
        <f t="shared" si="2"/>
        <v>0.68027210884353739</v>
      </c>
      <c r="J34" s="5" t="s">
        <v>29</v>
      </c>
    </row>
    <row r="35" spans="1:10">
      <c r="A35" s="2" t="s">
        <v>64</v>
      </c>
      <c r="B35" s="11"/>
      <c r="C35" s="11" t="s">
        <v>38</v>
      </c>
      <c r="D35" s="10">
        <v>4</v>
      </c>
      <c r="E35" s="14">
        <f t="shared" si="0"/>
        <v>0.78431372549019607</v>
      </c>
      <c r="F35" s="10">
        <v>3</v>
      </c>
      <c r="G35" s="14">
        <f t="shared" si="1"/>
        <v>0.74812967581047385</v>
      </c>
      <c r="H35" s="10">
        <v>3</v>
      </c>
      <c r="I35" s="14">
        <f t="shared" si="2"/>
        <v>1.0204081632653061</v>
      </c>
      <c r="J35" s="5" t="s">
        <v>32</v>
      </c>
    </row>
    <row r="36" spans="1:10">
      <c r="A36" s="2" t="s">
        <v>5</v>
      </c>
      <c r="B36" s="11"/>
      <c r="C36" s="11" t="s">
        <v>38</v>
      </c>
      <c r="D36" s="10">
        <v>34</v>
      </c>
      <c r="E36" s="14">
        <f t="shared" si="0"/>
        <v>6.666666666666667</v>
      </c>
      <c r="F36" s="10">
        <v>19</v>
      </c>
      <c r="G36" s="14">
        <f t="shared" si="1"/>
        <v>4.7381546134663344</v>
      </c>
      <c r="H36" s="10">
        <v>15</v>
      </c>
      <c r="I36" s="14">
        <f t="shared" si="2"/>
        <v>5.1020408163265305</v>
      </c>
      <c r="J36" s="5" t="s">
        <v>24</v>
      </c>
    </row>
    <row r="37" spans="1:10">
      <c r="A37" s="31" t="s">
        <v>6</v>
      </c>
      <c r="B37" s="12"/>
      <c r="C37" s="12"/>
      <c r="D37" s="15">
        <v>6</v>
      </c>
      <c r="E37" s="14">
        <f t="shared" si="0"/>
        <v>1.1764705882352942</v>
      </c>
      <c r="F37" s="15">
        <v>6</v>
      </c>
      <c r="G37" s="14">
        <f t="shared" si="1"/>
        <v>1.4962593516209477</v>
      </c>
      <c r="H37" s="15">
        <v>6</v>
      </c>
      <c r="I37" s="14">
        <f t="shared" si="2"/>
        <v>2.0408163265306123</v>
      </c>
      <c r="J37" s="32" t="s">
        <v>25</v>
      </c>
    </row>
    <row r="38" spans="1:10" ht="15.75" thickBot="1">
      <c r="A38" s="3" t="s">
        <v>94</v>
      </c>
      <c r="B38" s="12"/>
      <c r="C38" s="11" t="s">
        <v>38</v>
      </c>
      <c r="D38" s="15">
        <v>1</v>
      </c>
      <c r="E38" s="14">
        <f t="shared" si="0"/>
        <v>0.19607843137254902</v>
      </c>
      <c r="F38" s="15">
        <v>1</v>
      </c>
      <c r="G38" s="14">
        <f t="shared" si="1"/>
        <v>0.24937655860349126</v>
      </c>
      <c r="H38" s="15">
        <v>1</v>
      </c>
      <c r="I38" s="14">
        <f t="shared" si="2"/>
        <v>0.3401360544217687</v>
      </c>
      <c r="J38" s="6" t="s">
        <v>93</v>
      </c>
    </row>
    <row r="39" spans="1:10" ht="15.75" thickBot="1">
      <c r="A39" s="4" t="s">
        <v>7</v>
      </c>
      <c r="B39" s="16"/>
      <c r="C39" s="4"/>
      <c r="D39" s="16">
        <f>SUM(D4:D38)</f>
        <v>510</v>
      </c>
      <c r="E39" s="17">
        <f t="shared" ref="E39:I39" si="3">SUM(E4:E38)</f>
        <v>99.999999999999957</v>
      </c>
      <c r="F39" s="16">
        <f t="shared" si="3"/>
        <v>401</v>
      </c>
      <c r="G39" s="17">
        <f t="shared" si="3"/>
        <v>99.999999999999972</v>
      </c>
      <c r="H39" s="16">
        <f>SUM(H4:H38)</f>
        <v>294</v>
      </c>
      <c r="I39" s="17">
        <f t="shared" si="3"/>
        <v>100.00000000000001</v>
      </c>
    </row>
    <row r="40" spans="1:10">
      <c r="A40" s="38" t="s">
        <v>73</v>
      </c>
      <c r="B40" s="38"/>
      <c r="C40" s="38"/>
      <c r="D40" s="38"/>
      <c r="E40" s="38"/>
      <c r="F40" s="38"/>
      <c r="G40" s="38"/>
      <c r="H40" s="38"/>
      <c r="I40" s="38"/>
    </row>
    <row r="41" spans="1:10" ht="15.75" thickBot="1">
      <c r="A41" s="39" t="s">
        <v>9</v>
      </c>
      <c r="B41" s="39"/>
      <c r="C41" s="39"/>
      <c r="D41" s="39"/>
      <c r="E41" s="39"/>
      <c r="F41" s="39"/>
      <c r="G41" s="39"/>
      <c r="H41" s="39"/>
      <c r="I41" s="39"/>
    </row>
    <row r="42" spans="1:10" ht="29.25" customHeight="1" thickBot="1">
      <c r="A42" s="40" t="s">
        <v>97</v>
      </c>
      <c r="B42" s="41"/>
      <c r="C42" s="41"/>
      <c r="D42" s="41"/>
      <c r="E42" s="41"/>
      <c r="F42" s="41"/>
      <c r="G42" s="41"/>
      <c r="H42" s="41"/>
      <c r="I42" s="41"/>
      <c r="J42" s="42"/>
    </row>
    <row r="43" spans="1:10">
      <c r="A43" s="19" t="s">
        <v>52</v>
      </c>
      <c r="B43" s="20">
        <v>0</v>
      </c>
    </row>
    <row r="44" spans="1:10">
      <c r="A44" s="19" t="s">
        <v>50</v>
      </c>
      <c r="B44" s="20">
        <f>SUM(D38,D30:D36,D18,D13:D15,D6)</f>
        <v>191</v>
      </c>
    </row>
    <row r="45" spans="1:10">
      <c r="A45" s="19" t="s">
        <v>51</v>
      </c>
      <c r="B45" s="25">
        <f>SUM(D19:D29,D16:D17,D7:D12,D5)</f>
        <v>313</v>
      </c>
      <c r="C45" s="18"/>
    </row>
    <row r="46" spans="1:10">
      <c r="A46" s="19" t="s">
        <v>96</v>
      </c>
      <c r="B46">
        <f>D37</f>
        <v>6</v>
      </c>
      <c r="C46" s="18">
        <f>SUM(B43:B46)</f>
        <v>510</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15</vt:i4>
      </vt:variant>
    </vt:vector>
  </HeadingPairs>
  <TitlesOfParts>
    <vt:vector size="15" baseType="lpstr">
      <vt:lpstr>JAN</vt:lpstr>
      <vt:lpstr>FEV</vt:lpstr>
      <vt:lpstr>MAR</vt:lpstr>
      <vt:lpstr>ABRIL</vt:lpstr>
      <vt:lpstr>MAIO</vt:lpstr>
      <vt:lpstr>JUN</vt:lpstr>
      <vt:lpstr>JUL</vt:lpstr>
      <vt:lpstr>AGO</vt:lpstr>
      <vt:lpstr>SET</vt:lpstr>
      <vt:lpstr>OUT</vt:lpstr>
      <vt:lpstr>NOV</vt:lpstr>
      <vt:lpstr>DEZ</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2016-02-10T17:41:15Z</dcterms:modified>
</cp:coreProperties>
</file>