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JAN" sheetId="25" r:id="rId1"/>
    <sheet name="FEV" sheetId="26" r:id="rId2"/>
    <sheet name="Plan1" sheetId="22" r:id="rId3"/>
    <sheet name="Plan2" sheetId="2" r:id="rId4"/>
    <sheet name="Plan3" sheetId="3" r:id="rId5"/>
  </sheets>
  <calcPr calcId="125725"/>
</workbook>
</file>

<file path=xl/calcChain.xml><?xml version="1.0" encoding="utf-8"?>
<calcChain xmlns="http://schemas.openxmlformats.org/spreadsheetml/2006/main">
  <c r="I5" i="26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I4"/>
  <c r="I32" s="1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4"/>
  <c r="E32"/>
  <c r="B38"/>
  <c r="B37"/>
  <c r="B36"/>
  <c r="H32"/>
  <c r="F32"/>
  <c r="D32"/>
  <c r="G32"/>
  <c r="B38" i="25"/>
  <c r="B37"/>
  <c r="B36"/>
  <c r="H32"/>
  <c r="I31" s="1"/>
  <c r="F32"/>
  <c r="G31" s="1"/>
  <c r="D32"/>
  <c r="E31" s="1"/>
  <c r="E22"/>
  <c r="E16"/>
  <c r="E15"/>
  <c r="E14"/>
  <c r="E13"/>
  <c r="E12"/>
  <c r="E11"/>
  <c r="E10"/>
  <c r="E9"/>
  <c r="G8"/>
  <c r="I7"/>
  <c r="I6"/>
  <c r="I5"/>
  <c r="I4"/>
  <c r="C38" i="26" l="1"/>
  <c r="E4" i="25"/>
  <c r="E5"/>
  <c r="E6"/>
  <c r="E7"/>
  <c r="E8"/>
  <c r="I8"/>
  <c r="I9"/>
  <c r="I10"/>
  <c r="I11"/>
  <c r="I12"/>
  <c r="I13"/>
  <c r="I14"/>
  <c r="I15"/>
  <c r="I17"/>
  <c r="E24"/>
  <c r="I16"/>
  <c r="I26"/>
  <c r="E17"/>
  <c r="E18"/>
  <c r="E23"/>
  <c r="I23"/>
  <c r="I24"/>
  <c r="I28"/>
  <c r="G23"/>
  <c r="I18"/>
  <c r="I22"/>
  <c r="I25"/>
  <c r="I27"/>
  <c r="I29"/>
  <c r="G26"/>
  <c r="G27"/>
  <c r="E26"/>
  <c r="E19"/>
  <c r="I19"/>
  <c r="G20"/>
  <c r="E21"/>
  <c r="I21"/>
  <c r="E28"/>
  <c r="G19"/>
  <c r="E20"/>
  <c r="I20"/>
  <c r="G21"/>
  <c r="I30"/>
  <c r="I32" s="1"/>
  <c r="G5"/>
  <c r="G12"/>
  <c r="G6"/>
  <c r="G10"/>
  <c r="G16"/>
  <c r="G4"/>
  <c r="G7"/>
  <c r="G9"/>
  <c r="G11"/>
  <c r="G14"/>
  <c r="G18"/>
  <c r="G13"/>
  <c r="G15"/>
  <c r="G17"/>
  <c r="G22"/>
  <c r="G24"/>
  <c r="G25"/>
  <c r="G28"/>
  <c r="G29"/>
  <c r="G30"/>
  <c r="E25"/>
  <c r="E27"/>
  <c r="E32" s="1"/>
  <c r="E29"/>
  <c r="C38"/>
  <c r="E30"/>
  <c r="G32" l="1"/>
</calcChain>
</file>

<file path=xl/sharedStrings.xml><?xml version="1.0" encoding="utf-8"?>
<sst xmlns="http://schemas.openxmlformats.org/spreadsheetml/2006/main" count="210" uniqueCount="76">
  <si>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</si>
  <si>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</si>
  <si>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</si>
  <si>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</si>
  <si>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</si>
  <si>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</si>
  <si>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</si>
  <si>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</si>
  <si>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</si>
  <si>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</si>
  <si>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</si>
  <si>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</si>
  <si>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</si>
  <si>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</si>
  <si>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</si>
  <si>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</si>
  <si>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</si>
  <si>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</si>
  <si>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</si>
  <si>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</si>
  <si>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</si>
  <si>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</si>
  <si>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</si>
  <si>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</si>
  <si>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</si>
  <si>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</si>
  <si>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</si>
  <si>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</si>
  <si>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</si>
  <si>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</si>
  <si>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</si>
  <si>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</si>
  <si>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</si>
  <si>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</si>
  <si>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</si>
  <si>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</si>
  <si>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</si>
  <si>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</si>
  <si>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</si>
  <si>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</si>
  <si>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</si>
  <si>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</si>
  <si>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</si>
  <si>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</si>
  <si>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</si>
  <si>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</si>
  <si>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</si>
  <si>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</si>
  <si>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</si>
  <si>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 xml:space="preserve">GABINETES DE CONSELHEIROS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</si>
  <si>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</si>
  <si>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</si>
  <si>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</si>
  <si>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</si>
  <si>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</si>
  <si>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</si>
  <si>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</si>
  <si>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</si>
  <si>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</si>
  <si>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</si>
  <si>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</si>
  <si>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</si>
  <si>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</si>
  <si>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</si>
  <si>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</si>
  <si>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</si>
  <si>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</si>
  <si>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</si>
  <si>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</si>
  <si>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</si>
  <si>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</si>
  <si>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</si>
  <si>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</si>
  <si>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</si>
  <si>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525, TABELA 16) não coincide com o total de cargos lotados (= 514, TABELA 15), porque no total de 525 estão computados os 41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</si>
  <si>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525, TABELA 16) não coincide com o total de cargos lotados (= 515, TABELA 15), porque no total de 525 estão computados os 41 servidores de outros órgãos à disposição do TCE, menos 31 servidores efetivos que, concomitantemente, ocupam cargos comissionados.</t>
    </r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</si>
</sst>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37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5" xfId="0" applyFont="1" applyFill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/ 2015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579"/>
          <c:y val="0.26295951958008434"/>
          <c:w val="0.42189216972878885"/>
          <c:h val="0.70270993962691974"/>
        </c:manualLayout>
      </c:layout>
      <c:pieChart>
        <c:varyColors val="1"/>
        <c:ser>
          <c:idx val="0"/>
          <c:order val="0"/>
          <c:tx>
            <c:strRef>
              <c:f>JAN!$J$4:$J$31</c:f>
              <c:strCache>
                <c:ptCount val="1"/>
                <c:pt idx="0">
                  <c:v>ASTC COG DAF DAE DCE DAP DCG DLC DMU DGP DIN DPE DRR DGCE DGPA GACMG GAGSC GASNI GCG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JAN!$J$4:$J$31</c:f>
              <c:strCache>
                <c:ptCount val="28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GAC</c:v>
                </c:pt>
                <c:pt idx="20">
                  <c:v>GAP</c:v>
                </c:pt>
                <c:pt idx="21">
                  <c:v>ACOM</c:v>
                </c:pt>
                <c:pt idx="22">
                  <c:v>ASMI</c:v>
                </c:pt>
                <c:pt idx="23">
                  <c:v>AUDI</c:v>
                </c:pt>
                <c:pt idx="24">
                  <c:v>ICON</c:v>
                </c:pt>
                <c:pt idx="25">
                  <c:v>OUVI</c:v>
                </c:pt>
                <c:pt idx="26">
                  <c:v>SEG</c:v>
                </c:pt>
                <c:pt idx="27">
                  <c:v>SERV À DISP.</c:v>
                </c:pt>
              </c:strCache>
            </c:strRef>
          </c:cat>
          <c:val>
            <c:numRef>
              <c:f>JAN!$D$4:$D$31</c:f>
              <c:numCache>
                <c:formatCode>General</c:formatCode>
                <c:ptCount val="28"/>
                <c:pt idx="0">
                  <c:v>1</c:v>
                </c:pt>
                <c:pt idx="1">
                  <c:v>11</c:v>
                </c:pt>
                <c:pt idx="2">
                  <c:v>44</c:v>
                </c:pt>
                <c:pt idx="3">
                  <c:v>18</c:v>
                </c:pt>
                <c:pt idx="4">
                  <c:v>54</c:v>
                </c:pt>
                <c:pt idx="5">
                  <c:v>32</c:v>
                </c:pt>
                <c:pt idx="6">
                  <c:v>10</c:v>
                </c:pt>
                <c:pt idx="7">
                  <c:v>32</c:v>
                </c:pt>
                <c:pt idx="8">
                  <c:v>44</c:v>
                </c:pt>
                <c:pt idx="9">
                  <c:v>24</c:v>
                </c:pt>
                <c:pt idx="10">
                  <c:v>12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6</c:v>
                </c:pt>
                <c:pt idx="17">
                  <c:v>8</c:v>
                </c:pt>
                <c:pt idx="18">
                  <c:v>4</c:v>
                </c:pt>
                <c:pt idx="19">
                  <c:v>73</c:v>
                </c:pt>
                <c:pt idx="20">
                  <c:v>22</c:v>
                </c:pt>
                <c:pt idx="21">
                  <c:v>7</c:v>
                </c:pt>
                <c:pt idx="22">
                  <c:v>19</c:v>
                </c:pt>
                <c:pt idx="23">
                  <c:v>6</c:v>
                </c:pt>
                <c:pt idx="24">
                  <c:v>13</c:v>
                </c:pt>
                <c:pt idx="25">
                  <c:v>4</c:v>
                </c:pt>
                <c:pt idx="26">
                  <c:v>35</c:v>
                </c:pt>
                <c:pt idx="27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/ 2015</a:t>
            </a:r>
            <a:endParaRPr lang="pt-BR" sz="900"/>
          </a:p>
        </c:rich>
      </c:tx>
      <c:layout>
        <c:manualLayout>
          <c:xMode val="edge"/>
          <c:yMode val="edge"/>
          <c:x val="0.14257835790792844"/>
          <c:y val="4.6808513252276404E-2"/>
        </c:manualLayout>
      </c:layout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tx>
            <c:v>ÁREAS DE ATUAÇÃO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Percent val="1"/>
            </c:dLbl>
            <c:dLbl>
              <c:idx val="1"/>
              <c:layout>
                <c:manualLayout>
                  <c:x val="-0.14358585788499612"/>
                  <c:y val="-1.2641984287819583E-3"/>
                </c:manualLayout>
              </c:layout>
              <c:showPercent val="1"/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Percent val="1"/>
            <c:showLeaderLines val="1"/>
          </c:dLbls>
          <c:cat>
            <c:strRef>
              <c:f>JAN!$A$36:$A$38</c:f>
              <c:strCache>
                <c:ptCount val="3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</c:strCache>
            </c:strRef>
          </c:cat>
          <c:val>
            <c:numRef>
              <c:f>JAN!$B$36:$B$38</c:f>
              <c:numCache>
                <c:formatCode>General</c:formatCode>
                <c:ptCount val="3"/>
                <c:pt idx="0">
                  <c:v>11</c:v>
                </c:pt>
                <c:pt idx="1">
                  <c:v>199</c:v>
                </c:pt>
                <c:pt idx="2" formatCode="0">
                  <c:v>315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1255838010601331"/>
          <c:w val="0.27781420052176231"/>
          <c:h val="0.31692772753268317"/>
        </c:manualLayout>
      </c:layout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9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2015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607"/>
          <c:y val="0.26295951958008434"/>
          <c:w val="0.42189216972878896"/>
          <c:h val="0.70270993962691974"/>
        </c:manualLayout>
      </c:layout>
      <c:pieChart>
        <c:varyColors val="1"/>
        <c:ser>
          <c:idx val="0"/>
          <c:order val="0"/>
          <c:tx>
            <c:strRef>
              <c:f>FEV!$J$4:$J$31</c:f>
              <c:strCache>
                <c:ptCount val="1"/>
                <c:pt idx="0">
                  <c:v>ASTC COG DAF DAE DCE DAP DCG DLC DMU DGP DIN DPE DRR DGCE DGPA GACMG GAGSC GASNI GCG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FEV!$J$4:$J$31</c:f>
              <c:strCache>
                <c:ptCount val="28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GAC</c:v>
                </c:pt>
                <c:pt idx="20">
                  <c:v>GAP</c:v>
                </c:pt>
                <c:pt idx="21">
                  <c:v>ACOM</c:v>
                </c:pt>
                <c:pt idx="22">
                  <c:v>ASMI</c:v>
                </c:pt>
                <c:pt idx="23">
                  <c:v>AUDI</c:v>
                </c:pt>
                <c:pt idx="24">
                  <c:v>ICON</c:v>
                </c:pt>
                <c:pt idx="25">
                  <c:v>OUVI</c:v>
                </c:pt>
                <c:pt idx="26">
                  <c:v>SEG</c:v>
                </c:pt>
                <c:pt idx="27">
                  <c:v>SERV À DISP.</c:v>
                </c:pt>
              </c:strCache>
            </c:strRef>
          </c:cat>
          <c:val>
            <c:numRef>
              <c:f>FEV!$D$4:$D$31</c:f>
              <c:numCache>
                <c:formatCode>General</c:formatCode>
                <c:ptCount val="28"/>
                <c:pt idx="0">
                  <c:v>1</c:v>
                </c:pt>
                <c:pt idx="1">
                  <c:v>12</c:v>
                </c:pt>
                <c:pt idx="2">
                  <c:v>44</c:v>
                </c:pt>
                <c:pt idx="3">
                  <c:v>19</c:v>
                </c:pt>
                <c:pt idx="4">
                  <c:v>53</c:v>
                </c:pt>
                <c:pt idx="5">
                  <c:v>33</c:v>
                </c:pt>
                <c:pt idx="6">
                  <c:v>10</c:v>
                </c:pt>
                <c:pt idx="7">
                  <c:v>33</c:v>
                </c:pt>
                <c:pt idx="8">
                  <c:v>44</c:v>
                </c:pt>
                <c:pt idx="9">
                  <c:v>23</c:v>
                </c:pt>
                <c:pt idx="10">
                  <c:v>12</c:v>
                </c:pt>
                <c:pt idx="11">
                  <c:v>7</c:v>
                </c:pt>
                <c:pt idx="12">
                  <c:v>12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6</c:v>
                </c:pt>
                <c:pt idx="17">
                  <c:v>8</c:v>
                </c:pt>
                <c:pt idx="18">
                  <c:v>4</c:v>
                </c:pt>
                <c:pt idx="19">
                  <c:v>76</c:v>
                </c:pt>
                <c:pt idx="20">
                  <c:v>17</c:v>
                </c:pt>
                <c:pt idx="21">
                  <c:v>7</c:v>
                </c:pt>
                <c:pt idx="22">
                  <c:v>19</c:v>
                </c:pt>
                <c:pt idx="23">
                  <c:v>5</c:v>
                </c:pt>
                <c:pt idx="24">
                  <c:v>13</c:v>
                </c:pt>
                <c:pt idx="25">
                  <c:v>4</c:v>
                </c:pt>
                <c:pt idx="26">
                  <c:v>36</c:v>
                </c:pt>
                <c:pt idx="27">
                  <c:v>9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2015</a:t>
            </a:r>
            <a:endParaRPr lang="pt-BR" sz="900"/>
          </a:p>
        </c:rich>
      </c:tx>
      <c:layout>
        <c:manualLayout>
          <c:xMode val="edge"/>
          <c:yMode val="edge"/>
          <c:x val="0.14257835790792844"/>
          <c:y val="4.6808513252276404E-2"/>
        </c:manualLayout>
      </c:layout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tx>
            <c:v>ÁREAS DE ATUAÇÃO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Percent val="1"/>
            </c:dLbl>
            <c:dLbl>
              <c:idx val="1"/>
              <c:layout>
                <c:manualLayout>
                  <c:x val="-0.14358585788499623"/>
                  <c:y val="-1.2641984287819587E-3"/>
                </c:manualLayout>
              </c:layout>
              <c:showPercent val="1"/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Percent val="1"/>
            <c:showLeaderLines val="1"/>
          </c:dLbls>
          <c:cat>
            <c:strRef>
              <c:f>FEV!$A$36:$A$38</c:f>
              <c:strCache>
                <c:ptCount val="3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</c:strCache>
            </c:strRef>
          </c:cat>
          <c:val>
            <c:numRef>
              <c:f>FEV!$B$36:$B$38</c:f>
              <c:numCache>
                <c:formatCode>General</c:formatCode>
                <c:ptCount val="3"/>
                <c:pt idx="0">
                  <c:v>10</c:v>
                </c:pt>
                <c:pt idx="1">
                  <c:v>193</c:v>
                </c:pt>
                <c:pt idx="2" formatCode="0">
                  <c:v>322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1255838010601331"/>
          <c:w val="0.27781420052176231"/>
          <c:h val="0.31692772753268339"/>
        </c:manualLayout>
      </c:layout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9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259773</xdr:colOff>
      <xdr:row>38</xdr:row>
      <xdr:rowOff>86591</xdr:rowOff>
    </xdr:from>
    <xdr:to>
      <xdr:col>3</xdr:col>
      <xdr:colOff>69272</xdr:colOff>
      <xdr:row>55</xdr:row>
      <xdr:rowOff>103909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259772</xdr:colOff>
      <xdr:row>38</xdr:row>
      <xdr:rowOff>95249</xdr:rowOff>
    </xdr:from>
    <xdr:to>
      <xdr:col>10</xdr:col>
      <xdr:colOff>337705</xdr:colOff>
      <xdr:row>55</xdr:row>
      <xdr:rowOff>43295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259773</xdr:colOff>
      <xdr:row>38</xdr:row>
      <xdr:rowOff>86591</xdr:rowOff>
    </xdr:from>
    <xdr:to>
      <xdr:col>3</xdr:col>
      <xdr:colOff>69272</xdr:colOff>
      <xdr:row>55</xdr:row>
      <xdr:rowOff>103909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259772</xdr:colOff>
      <xdr:row>38</xdr:row>
      <xdr:rowOff>95249</xdr:rowOff>
    </xdr:from>
    <xdr:to>
      <xdr:col>10</xdr:col>
      <xdr:colOff>337705</xdr:colOff>
      <xdr:row>55</xdr:row>
      <xdr:rowOff>43295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opLeftCell="A27" zoomScale="110" zoomScaleNormal="110" workbookViewId="0">
      <selection activeCell="K37" sqref="K37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31" t="s">
        <v>65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5.5" customHeight="1" thickBot="1">
      <c r="A2" s="32" t="s">
        <v>0</v>
      </c>
      <c r="B2" s="34" t="s">
        <v>35</v>
      </c>
      <c r="C2" s="34"/>
      <c r="D2" s="34" t="s">
        <v>8</v>
      </c>
      <c r="E2" s="34"/>
      <c r="F2" s="34" t="s">
        <v>1</v>
      </c>
      <c r="G2" s="34"/>
      <c r="H2" s="35" t="s">
        <v>27</v>
      </c>
      <c r="I2" s="36"/>
      <c r="J2" s="8" t="s">
        <v>0</v>
      </c>
    </row>
    <row r="3" spans="1:10" ht="15.75" thickBot="1">
      <c r="A3" s="33"/>
      <c r="B3" s="23" t="s">
        <v>36</v>
      </c>
      <c r="C3" s="23" t="s">
        <v>37</v>
      </c>
      <c r="D3" s="23" t="s">
        <v>2</v>
      </c>
      <c r="E3" s="23" t="s">
        <v>3</v>
      </c>
      <c r="F3" s="23" t="s">
        <v>2</v>
      </c>
      <c r="G3" s="23" t="s">
        <v>3</v>
      </c>
      <c r="H3" s="23" t="s">
        <v>2</v>
      </c>
      <c r="I3" s="23" t="s">
        <v>3</v>
      </c>
      <c r="J3" s="9" t="s">
        <v>26</v>
      </c>
    </row>
    <row r="4" spans="1:10">
      <c r="A4" s="1" t="s">
        <v>4</v>
      </c>
      <c r="B4" s="22"/>
      <c r="C4" s="22"/>
      <c r="D4" s="13">
        <v>1</v>
      </c>
      <c r="E4" s="14">
        <f t="shared" ref="E4:E31" si="0">(D4/D$32)*100</f>
        <v>0.19047619047619047</v>
      </c>
      <c r="F4" s="13">
        <v>1</v>
      </c>
      <c r="G4" s="14">
        <f t="shared" ref="G4:G31" si="1">(F4/F$32)*100</f>
        <v>0.24271844660194172</v>
      </c>
      <c r="H4" s="13">
        <v>1</v>
      </c>
      <c r="I4" s="14">
        <f t="shared" ref="I4:I31" si="2">(H4/H$32)*100</f>
        <v>0.33222591362126247</v>
      </c>
      <c r="J4" s="7" t="s">
        <v>10</v>
      </c>
    </row>
    <row r="5" spans="1:10">
      <c r="A5" s="2" t="s">
        <v>41</v>
      </c>
      <c r="B5" s="11" t="s">
        <v>38</v>
      </c>
      <c r="C5" s="11"/>
      <c r="D5" s="10">
        <v>11</v>
      </c>
      <c r="E5" s="14">
        <f t="shared" si="0"/>
        <v>2.0952380952380953</v>
      </c>
      <c r="F5" s="10">
        <v>11</v>
      </c>
      <c r="G5" s="14">
        <f t="shared" si="1"/>
        <v>2.6699029126213589</v>
      </c>
      <c r="H5" s="10">
        <v>9</v>
      </c>
      <c r="I5" s="14">
        <f t="shared" si="2"/>
        <v>2.9900332225913622</v>
      </c>
      <c r="J5" s="5" t="s">
        <v>11</v>
      </c>
    </row>
    <row r="6" spans="1:10">
      <c r="A6" s="2" t="s">
        <v>53</v>
      </c>
      <c r="B6" s="11"/>
      <c r="C6" s="11" t="s">
        <v>38</v>
      </c>
      <c r="D6" s="10">
        <v>44</v>
      </c>
      <c r="E6" s="14">
        <f t="shared" si="0"/>
        <v>8.3809523809523814</v>
      </c>
      <c r="F6" s="10">
        <v>24</v>
      </c>
      <c r="G6" s="14">
        <f t="shared" si="1"/>
        <v>5.825242718446602</v>
      </c>
      <c r="H6" s="10">
        <v>17</v>
      </c>
      <c r="I6" s="14">
        <f t="shared" si="2"/>
        <v>5.6478405315614619</v>
      </c>
      <c r="J6" s="5" t="s">
        <v>12</v>
      </c>
    </row>
    <row r="7" spans="1:10">
      <c r="A7" s="2" t="s">
        <v>54</v>
      </c>
      <c r="B7" s="11" t="s">
        <v>38</v>
      </c>
      <c r="C7" s="11"/>
      <c r="D7" s="10">
        <v>18</v>
      </c>
      <c r="E7" s="14">
        <f t="shared" si="0"/>
        <v>3.4285714285714288</v>
      </c>
      <c r="F7" s="10">
        <v>18</v>
      </c>
      <c r="G7" s="14">
        <f t="shared" si="1"/>
        <v>4.3689320388349513</v>
      </c>
      <c r="H7" s="10">
        <v>17</v>
      </c>
      <c r="I7" s="14">
        <f t="shared" si="2"/>
        <v>5.6478405315614619</v>
      </c>
      <c r="J7" s="5" t="s">
        <v>13</v>
      </c>
    </row>
    <row r="8" spans="1:10">
      <c r="A8" s="2" t="s">
        <v>42</v>
      </c>
      <c r="B8" s="11" t="s">
        <v>38</v>
      </c>
      <c r="C8" s="11"/>
      <c r="D8" s="10">
        <v>54</v>
      </c>
      <c r="E8" s="14">
        <f t="shared" si="0"/>
        <v>10.285714285714285</v>
      </c>
      <c r="F8" s="10">
        <v>53</v>
      </c>
      <c r="G8" s="14">
        <f t="shared" si="1"/>
        <v>12.864077669902912</v>
      </c>
      <c r="H8" s="10">
        <v>45</v>
      </c>
      <c r="I8" s="14">
        <f t="shared" si="2"/>
        <v>14.950166112956811</v>
      </c>
      <c r="J8" s="5" t="s">
        <v>14</v>
      </c>
    </row>
    <row r="9" spans="1:10">
      <c r="A9" s="2" t="s">
        <v>43</v>
      </c>
      <c r="B9" s="11" t="s">
        <v>38</v>
      </c>
      <c r="C9" s="11"/>
      <c r="D9" s="10">
        <v>32</v>
      </c>
      <c r="E9" s="14">
        <f t="shared" si="0"/>
        <v>6.0952380952380949</v>
      </c>
      <c r="F9" s="10">
        <v>29</v>
      </c>
      <c r="G9" s="14">
        <f t="shared" si="1"/>
        <v>7.0388349514563107</v>
      </c>
      <c r="H9" s="10">
        <v>27</v>
      </c>
      <c r="I9" s="14">
        <f t="shared" si="2"/>
        <v>8.9700996677740861</v>
      </c>
      <c r="J9" s="5" t="s">
        <v>15</v>
      </c>
    </row>
    <row r="10" spans="1:10">
      <c r="A10" s="2" t="s">
        <v>44</v>
      </c>
      <c r="B10" s="11" t="s">
        <v>38</v>
      </c>
      <c r="C10" s="11"/>
      <c r="D10" s="10">
        <v>10</v>
      </c>
      <c r="E10" s="14">
        <f t="shared" si="0"/>
        <v>1.9047619047619049</v>
      </c>
      <c r="F10" s="10">
        <v>10</v>
      </c>
      <c r="G10" s="14">
        <f t="shared" si="1"/>
        <v>2.4271844660194173</v>
      </c>
      <c r="H10" s="10">
        <v>7</v>
      </c>
      <c r="I10" s="14">
        <f t="shared" si="2"/>
        <v>2.3255813953488373</v>
      </c>
      <c r="J10" s="5" t="s">
        <v>33</v>
      </c>
    </row>
    <row r="11" spans="1:10">
      <c r="A11" s="2" t="s">
        <v>40</v>
      </c>
      <c r="B11" s="11" t="s">
        <v>38</v>
      </c>
      <c r="C11" s="11"/>
      <c r="D11" s="10">
        <v>32</v>
      </c>
      <c r="E11" s="14">
        <f t="shared" si="0"/>
        <v>6.0952380952380949</v>
      </c>
      <c r="F11" s="10">
        <v>30</v>
      </c>
      <c r="G11" s="14">
        <f t="shared" si="1"/>
        <v>7.2815533980582519</v>
      </c>
      <c r="H11" s="10">
        <v>28</v>
      </c>
      <c r="I11" s="14">
        <f t="shared" si="2"/>
        <v>9.3023255813953494</v>
      </c>
      <c r="J11" s="5" t="s">
        <v>16</v>
      </c>
    </row>
    <row r="12" spans="1:10">
      <c r="A12" s="2" t="s">
        <v>55</v>
      </c>
      <c r="B12" s="11" t="s">
        <v>38</v>
      </c>
      <c r="C12" s="11"/>
      <c r="D12" s="10">
        <v>44</v>
      </c>
      <c r="E12" s="14">
        <f t="shared" si="0"/>
        <v>8.3809523809523814</v>
      </c>
      <c r="F12" s="10">
        <v>40</v>
      </c>
      <c r="G12" s="14">
        <f t="shared" si="1"/>
        <v>9.7087378640776691</v>
      </c>
      <c r="H12" s="10">
        <v>36</v>
      </c>
      <c r="I12" s="14">
        <f t="shared" si="2"/>
        <v>11.960132890365449</v>
      </c>
      <c r="J12" s="5" t="s">
        <v>17</v>
      </c>
    </row>
    <row r="13" spans="1:10">
      <c r="A13" s="2" t="s">
        <v>45</v>
      </c>
      <c r="B13" s="11"/>
      <c r="C13" s="11" t="s">
        <v>38</v>
      </c>
      <c r="D13" s="10">
        <v>24</v>
      </c>
      <c r="E13" s="14">
        <f t="shared" si="0"/>
        <v>4.5714285714285712</v>
      </c>
      <c r="F13" s="10">
        <v>21</v>
      </c>
      <c r="G13" s="14">
        <f t="shared" si="1"/>
        <v>5.0970873786407767</v>
      </c>
      <c r="H13" s="10">
        <v>8</v>
      </c>
      <c r="I13" s="14">
        <f t="shared" si="2"/>
        <v>2.6578073089700998</v>
      </c>
      <c r="J13" s="5" t="s">
        <v>34</v>
      </c>
    </row>
    <row r="14" spans="1:10">
      <c r="A14" s="2" t="s">
        <v>46</v>
      </c>
      <c r="B14" s="11"/>
      <c r="C14" s="11" t="s">
        <v>38</v>
      </c>
      <c r="D14" s="10">
        <v>12</v>
      </c>
      <c r="E14" s="14">
        <f t="shared" si="0"/>
        <v>2.2857142857142856</v>
      </c>
      <c r="F14" s="10">
        <v>10</v>
      </c>
      <c r="G14" s="14">
        <f t="shared" si="1"/>
        <v>2.4271844660194173</v>
      </c>
      <c r="H14" s="10">
        <v>7</v>
      </c>
      <c r="I14" s="14">
        <f t="shared" si="2"/>
        <v>2.3255813953488373</v>
      </c>
      <c r="J14" s="5" t="s">
        <v>18</v>
      </c>
    </row>
    <row r="15" spans="1:10">
      <c r="A15" s="2" t="s">
        <v>56</v>
      </c>
      <c r="B15" s="11"/>
      <c r="C15" s="11" t="s">
        <v>38</v>
      </c>
      <c r="D15" s="10">
        <v>7</v>
      </c>
      <c r="E15" s="14">
        <f t="shared" si="0"/>
        <v>1.3333333333333335</v>
      </c>
      <c r="F15" s="10">
        <v>6</v>
      </c>
      <c r="G15" s="14">
        <f t="shared" si="1"/>
        <v>1.4563106796116505</v>
      </c>
      <c r="H15" s="10">
        <v>6</v>
      </c>
      <c r="I15" s="14">
        <f t="shared" si="2"/>
        <v>1.9933554817275747</v>
      </c>
      <c r="J15" s="5" t="s">
        <v>19</v>
      </c>
    </row>
    <row r="16" spans="1:10">
      <c r="A16" s="2" t="s">
        <v>57</v>
      </c>
      <c r="B16" s="11" t="s">
        <v>38</v>
      </c>
      <c r="C16" s="11"/>
      <c r="D16" s="10">
        <v>11</v>
      </c>
      <c r="E16" s="14">
        <f t="shared" si="0"/>
        <v>2.0952380952380953</v>
      </c>
      <c r="F16" s="10">
        <v>9</v>
      </c>
      <c r="G16" s="14">
        <f t="shared" si="1"/>
        <v>2.1844660194174756</v>
      </c>
      <c r="H16" s="10">
        <v>7</v>
      </c>
      <c r="I16" s="14">
        <f t="shared" si="2"/>
        <v>2.3255813953488373</v>
      </c>
      <c r="J16" s="5" t="s">
        <v>39</v>
      </c>
    </row>
    <row r="17" spans="1:10">
      <c r="A17" s="2" t="s">
        <v>58</v>
      </c>
      <c r="B17" s="11" t="s">
        <v>38</v>
      </c>
      <c r="C17" s="11"/>
      <c r="D17" s="10">
        <v>5</v>
      </c>
      <c r="E17" s="14">
        <f t="shared" si="0"/>
        <v>0.95238095238095244</v>
      </c>
      <c r="F17" s="10">
        <v>5</v>
      </c>
      <c r="G17" s="14">
        <f t="shared" si="1"/>
        <v>1.2135922330097086</v>
      </c>
      <c r="H17" s="10">
        <v>2</v>
      </c>
      <c r="I17" s="14">
        <f t="shared" si="2"/>
        <v>0.66445182724252494</v>
      </c>
      <c r="J17" s="5" t="s">
        <v>20</v>
      </c>
    </row>
    <row r="18" spans="1:10">
      <c r="A18" s="2" t="s">
        <v>47</v>
      </c>
      <c r="B18" s="11"/>
      <c r="C18" s="11" t="s">
        <v>38</v>
      </c>
      <c r="D18" s="10">
        <v>6</v>
      </c>
      <c r="E18" s="14">
        <f t="shared" si="0"/>
        <v>1.1428571428571428</v>
      </c>
      <c r="F18" s="10">
        <v>5</v>
      </c>
      <c r="G18" s="14">
        <f t="shared" si="1"/>
        <v>1.2135922330097086</v>
      </c>
      <c r="H18" s="10">
        <v>3</v>
      </c>
      <c r="I18" s="14">
        <f t="shared" si="2"/>
        <v>0.99667774086378735</v>
      </c>
      <c r="J18" s="5" t="s">
        <v>21</v>
      </c>
    </row>
    <row r="19" spans="1:10">
      <c r="A19" s="2" t="s">
        <v>67</v>
      </c>
      <c r="B19" s="11" t="s">
        <v>38</v>
      </c>
      <c r="C19" s="11"/>
      <c r="D19" s="10">
        <v>7</v>
      </c>
      <c r="E19" s="14">
        <f t="shared" si="0"/>
        <v>1.3333333333333335</v>
      </c>
      <c r="F19" s="10">
        <v>6</v>
      </c>
      <c r="G19" s="14">
        <f t="shared" si="1"/>
        <v>1.4563106796116505</v>
      </c>
      <c r="H19" s="10">
        <v>4</v>
      </c>
      <c r="I19" s="14">
        <f t="shared" si="2"/>
        <v>1.3289036544850499</v>
      </c>
      <c r="J19" s="5" t="s">
        <v>68</v>
      </c>
    </row>
    <row r="20" spans="1:10">
      <c r="A20" s="2" t="s">
        <v>69</v>
      </c>
      <c r="B20" s="11" t="s">
        <v>38</v>
      </c>
      <c r="C20" s="11"/>
      <c r="D20" s="10">
        <v>6</v>
      </c>
      <c r="E20" s="14">
        <f t="shared" si="0"/>
        <v>1.1428571428571428</v>
      </c>
      <c r="F20" s="10">
        <v>5</v>
      </c>
      <c r="G20" s="14">
        <f t="shared" si="1"/>
        <v>1.2135922330097086</v>
      </c>
      <c r="H20" s="10">
        <v>3</v>
      </c>
      <c r="I20" s="14">
        <f t="shared" si="2"/>
        <v>0.99667774086378735</v>
      </c>
      <c r="J20" s="5" t="s">
        <v>70</v>
      </c>
    </row>
    <row r="21" spans="1:10">
      <c r="A21" s="2" t="s">
        <v>71</v>
      </c>
      <c r="B21" s="11" t="s">
        <v>38</v>
      </c>
      <c r="C21" s="11"/>
      <c r="D21" s="10">
        <v>8</v>
      </c>
      <c r="E21" s="14">
        <f t="shared" si="0"/>
        <v>1.5238095238095237</v>
      </c>
      <c r="F21" s="10">
        <v>5</v>
      </c>
      <c r="G21" s="14">
        <f t="shared" si="1"/>
        <v>1.2135922330097086</v>
      </c>
      <c r="H21" s="10">
        <v>3</v>
      </c>
      <c r="I21" s="14">
        <f t="shared" si="2"/>
        <v>0.99667774086378735</v>
      </c>
      <c r="J21" s="5" t="s">
        <v>72</v>
      </c>
    </row>
    <row r="22" spans="1:10">
      <c r="A22" s="2" t="s">
        <v>48</v>
      </c>
      <c r="B22" s="11" t="s">
        <v>38</v>
      </c>
      <c r="C22" s="11"/>
      <c r="D22" s="10">
        <v>4</v>
      </c>
      <c r="E22" s="14">
        <f t="shared" si="0"/>
        <v>0.76190476190476186</v>
      </c>
      <c r="F22" s="10">
        <v>4</v>
      </c>
      <c r="G22" s="14">
        <f t="shared" si="1"/>
        <v>0.97087378640776689</v>
      </c>
      <c r="H22" s="10">
        <v>2</v>
      </c>
      <c r="I22" s="14">
        <f t="shared" si="2"/>
        <v>0.66445182724252494</v>
      </c>
      <c r="J22" s="5" t="s">
        <v>66</v>
      </c>
    </row>
    <row r="23" spans="1:10">
      <c r="A23" s="2" t="s">
        <v>49</v>
      </c>
      <c r="B23" s="11" t="s">
        <v>38</v>
      </c>
      <c r="C23" s="11"/>
      <c r="D23" s="10">
        <v>73</v>
      </c>
      <c r="E23" s="14">
        <f t="shared" si="0"/>
        <v>13.904761904761905</v>
      </c>
      <c r="F23" s="10">
        <v>49</v>
      </c>
      <c r="G23" s="14">
        <f t="shared" si="1"/>
        <v>11.893203883495145</v>
      </c>
      <c r="H23" s="10">
        <v>24</v>
      </c>
      <c r="I23" s="14">
        <f t="shared" si="2"/>
        <v>7.9734219269102988</v>
      </c>
      <c r="J23" s="5" t="s">
        <v>22</v>
      </c>
    </row>
    <row r="24" spans="1:10">
      <c r="A24" s="2" t="s">
        <v>59</v>
      </c>
      <c r="B24" s="11"/>
      <c r="C24" s="11" t="s">
        <v>38</v>
      </c>
      <c r="D24" s="10">
        <v>22</v>
      </c>
      <c r="E24" s="14">
        <f t="shared" si="0"/>
        <v>4.1904761904761907</v>
      </c>
      <c r="F24" s="10">
        <v>14</v>
      </c>
      <c r="G24" s="14">
        <f t="shared" si="1"/>
        <v>3.3980582524271843</v>
      </c>
      <c r="H24" s="10">
        <v>9</v>
      </c>
      <c r="I24" s="14">
        <f t="shared" si="2"/>
        <v>2.9900332225913622</v>
      </c>
      <c r="J24" s="5" t="s">
        <v>23</v>
      </c>
    </row>
    <row r="25" spans="1:10">
      <c r="A25" s="2" t="s">
        <v>60</v>
      </c>
      <c r="B25" s="11"/>
      <c r="C25" s="11" t="s">
        <v>38</v>
      </c>
      <c r="D25" s="10">
        <v>7</v>
      </c>
      <c r="E25" s="14">
        <f t="shared" si="0"/>
        <v>1.3333333333333335</v>
      </c>
      <c r="F25" s="10">
        <v>7</v>
      </c>
      <c r="G25" s="14">
        <f t="shared" si="1"/>
        <v>1.6990291262135921</v>
      </c>
      <c r="H25" s="10">
        <v>1</v>
      </c>
      <c r="I25" s="14">
        <f t="shared" si="2"/>
        <v>0.33222591362126247</v>
      </c>
      <c r="J25" s="5" t="s">
        <v>28</v>
      </c>
    </row>
    <row r="26" spans="1:10">
      <c r="A26" s="2" t="s">
        <v>61</v>
      </c>
      <c r="B26" s="11"/>
      <c r="C26" s="11" t="s">
        <v>38</v>
      </c>
      <c r="D26" s="10">
        <v>19</v>
      </c>
      <c r="E26" s="14">
        <f t="shared" si="0"/>
        <v>3.6190476190476191</v>
      </c>
      <c r="F26" s="10">
        <v>2</v>
      </c>
      <c r="G26" s="14">
        <f t="shared" si="1"/>
        <v>0.48543689320388345</v>
      </c>
      <c r="H26" s="10">
        <v>0</v>
      </c>
      <c r="I26" s="14">
        <f t="shared" si="2"/>
        <v>0</v>
      </c>
      <c r="J26" s="5" t="s">
        <v>30</v>
      </c>
    </row>
    <row r="27" spans="1:10">
      <c r="A27" s="2" t="s">
        <v>62</v>
      </c>
      <c r="B27" s="11"/>
      <c r="C27" s="11" t="s">
        <v>38</v>
      </c>
      <c r="D27" s="10">
        <v>6</v>
      </c>
      <c r="E27" s="14">
        <f t="shared" si="0"/>
        <v>1.1428571428571428</v>
      </c>
      <c r="F27" s="10">
        <v>6</v>
      </c>
      <c r="G27" s="14">
        <f t="shared" si="1"/>
        <v>1.4563106796116505</v>
      </c>
      <c r="H27" s="10">
        <v>4</v>
      </c>
      <c r="I27" s="14">
        <f t="shared" si="2"/>
        <v>1.3289036544850499</v>
      </c>
      <c r="J27" s="5" t="s">
        <v>31</v>
      </c>
    </row>
    <row r="28" spans="1:10">
      <c r="A28" s="2" t="s">
        <v>63</v>
      </c>
      <c r="B28" s="11"/>
      <c r="C28" s="11" t="s">
        <v>38</v>
      </c>
      <c r="D28" s="10">
        <v>13</v>
      </c>
      <c r="E28" s="14">
        <f t="shared" si="0"/>
        <v>2.4761904761904763</v>
      </c>
      <c r="F28" s="10">
        <v>10</v>
      </c>
      <c r="G28" s="14">
        <f t="shared" si="1"/>
        <v>2.4271844660194173</v>
      </c>
      <c r="H28" s="10">
        <v>2</v>
      </c>
      <c r="I28" s="14">
        <f t="shared" si="2"/>
        <v>0.66445182724252494</v>
      </c>
      <c r="J28" s="5" t="s">
        <v>29</v>
      </c>
    </row>
    <row r="29" spans="1:10">
      <c r="A29" s="2" t="s">
        <v>64</v>
      </c>
      <c r="B29" s="11"/>
      <c r="C29" s="21" t="s">
        <v>38</v>
      </c>
      <c r="D29" s="10">
        <v>4</v>
      </c>
      <c r="E29" s="14">
        <f t="shared" si="0"/>
        <v>0.76190476190476186</v>
      </c>
      <c r="F29" s="10">
        <v>3</v>
      </c>
      <c r="G29" s="14">
        <f t="shared" si="1"/>
        <v>0.72815533980582525</v>
      </c>
      <c r="H29" s="10">
        <v>3</v>
      </c>
      <c r="I29" s="14">
        <f t="shared" si="2"/>
        <v>0.99667774086378735</v>
      </c>
      <c r="J29" s="5" t="s">
        <v>32</v>
      </c>
    </row>
    <row r="30" spans="1:10">
      <c r="A30" s="2" t="s">
        <v>5</v>
      </c>
      <c r="B30" s="11"/>
      <c r="C30" s="11" t="s">
        <v>38</v>
      </c>
      <c r="D30" s="10">
        <v>35</v>
      </c>
      <c r="E30" s="14">
        <f t="shared" si="0"/>
        <v>6.666666666666667</v>
      </c>
      <c r="F30" s="10">
        <v>19</v>
      </c>
      <c r="G30" s="14">
        <f t="shared" si="1"/>
        <v>4.6116504854368934</v>
      </c>
      <c r="H30" s="10">
        <v>16</v>
      </c>
      <c r="I30" s="14">
        <f t="shared" si="2"/>
        <v>5.3156146179401995</v>
      </c>
      <c r="J30" s="5" t="s">
        <v>24</v>
      </c>
    </row>
    <row r="31" spans="1:10" ht="15.75" thickBot="1">
      <c r="A31" s="3" t="s">
        <v>6</v>
      </c>
      <c r="B31" s="12"/>
      <c r="C31" s="12"/>
      <c r="D31" s="15">
        <v>10</v>
      </c>
      <c r="E31" s="14">
        <f t="shared" si="0"/>
        <v>1.9047619047619049</v>
      </c>
      <c r="F31" s="15">
        <v>10</v>
      </c>
      <c r="G31" s="14">
        <f t="shared" si="1"/>
        <v>2.4271844660194173</v>
      </c>
      <c r="H31" s="15">
        <v>10</v>
      </c>
      <c r="I31" s="14">
        <f t="shared" si="2"/>
        <v>3.322259136212625</v>
      </c>
      <c r="J31" s="6" t="s">
        <v>25</v>
      </c>
    </row>
    <row r="32" spans="1:10" ht="15.75" thickBot="1">
      <c r="A32" s="4" t="s">
        <v>7</v>
      </c>
      <c r="B32" s="16"/>
      <c r="C32" s="4"/>
      <c r="D32" s="16">
        <f t="shared" ref="D32:I32" si="3">SUM(D4:D31)</f>
        <v>525</v>
      </c>
      <c r="E32" s="17">
        <f t="shared" si="3"/>
        <v>99.999999999999986</v>
      </c>
      <c r="F32" s="16">
        <f t="shared" si="3"/>
        <v>412</v>
      </c>
      <c r="G32" s="17">
        <f t="shared" si="3"/>
        <v>99.999999999999972</v>
      </c>
      <c r="H32" s="16">
        <f t="shared" si="3"/>
        <v>301</v>
      </c>
      <c r="I32" s="17">
        <f t="shared" si="3"/>
        <v>100.00000000000001</v>
      </c>
    </row>
    <row r="33" spans="1:10">
      <c r="A33" s="26" t="s">
        <v>73</v>
      </c>
      <c r="B33" s="26"/>
      <c r="C33" s="26"/>
      <c r="D33" s="26"/>
      <c r="E33" s="26"/>
      <c r="F33" s="26"/>
      <c r="G33" s="26"/>
      <c r="H33" s="26"/>
      <c r="I33" s="26"/>
    </row>
    <row r="34" spans="1:10" ht="15.75" thickBot="1">
      <c r="A34" s="27" t="s">
        <v>9</v>
      </c>
      <c r="B34" s="27"/>
      <c r="C34" s="27"/>
      <c r="D34" s="27"/>
      <c r="E34" s="27"/>
      <c r="F34" s="27"/>
      <c r="G34" s="27"/>
      <c r="H34" s="27"/>
      <c r="I34" s="27"/>
    </row>
    <row r="35" spans="1:10" ht="29.25" customHeight="1" thickBot="1">
      <c r="A35" s="28" t="s">
        <v>75</v>
      </c>
      <c r="B35" s="29"/>
      <c r="C35" s="29"/>
      <c r="D35" s="29"/>
      <c r="E35" s="29"/>
      <c r="F35" s="29"/>
      <c r="G35" s="29"/>
      <c r="H35" s="29"/>
      <c r="I35" s="29"/>
      <c r="J35" s="30"/>
    </row>
    <row r="36" spans="1:10">
      <c r="A36" s="19" t="s">
        <v>52</v>
      </c>
      <c r="B36" s="20">
        <f>SUM(D4,D31)</f>
        <v>11</v>
      </c>
    </row>
    <row r="37" spans="1:10">
      <c r="A37" s="19" t="s">
        <v>50</v>
      </c>
      <c r="B37" s="20">
        <f>SUM(D6,D13:D15,D18,D24:D28,D29,D30)</f>
        <v>199</v>
      </c>
    </row>
    <row r="38" spans="1:10">
      <c r="A38" s="19" t="s">
        <v>51</v>
      </c>
      <c r="B38" s="25">
        <f>SUM(D5,D7,D8,D9,D10,D11,D12,D16,D17,D19,D20,D21,D22,D23)</f>
        <v>315</v>
      </c>
      <c r="C38" s="18">
        <f>SUM(B36:B38)</f>
        <v>525</v>
      </c>
    </row>
  </sheetData>
  <sheetProtection password="C76B" sheet="1" objects="1" scenarios="1"/>
  <mergeCells count="9">
    <mergeCell ref="A33:I33"/>
    <mergeCell ref="A34:I34"/>
    <mergeCell ref="A35:J35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25" zoomScale="110" zoomScaleNormal="110" workbookViewId="0">
      <selection activeCell="E37" sqref="E37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31" t="s">
        <v>65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5.5" customHeight="1" thickBot="1">
      <c r="A2" s="32" t="s">
        <v>0</v>
      </c>
      <c r="B2" s="34" t="s">
        <v>35</v>
      </c>
      <c r="C2" s="34"/>
      <c r="D2" s="34" t="s">
        <v>8</v>
      </c>
      <c r="E2" s="34"/>
      <c r="F2" s="34" t="s">
        <v>1</v>
      </c>
      <c r="G2" s="34"/>
      <c r="H2" s="35" t="s">
        <v>27</v>
      </c>
      <c r="I2" s="36"/>
      <c r="J2" s="8" t="s">
        <v>0</v>
      </c>
    </row>
    <row r="3" spans="1:10" ht="15.75" thickBot="1">
      <c r="A3" s="33"/>
      <c r="B3" s="24" t="s">
        <v>36</v>
      </c>
      <c r="C3" s="24" t="s">
        <v>37</v>
      </c>
      <c r="D3" s="24" t="s">
        <v>2</v>
      </c>
      <c r="E3" s="24" t="s">
        <v>3</v>
      </c>
      <c r="F3" s="24" t="s">
        <v>2</v>
      </c>
      <c r="G3" s="24" t="s">
        <v>3</v>
      </c>
      <c r="H3" s="24" t="s">
        <v>2</v>
      </c>
      <c r="I3" s="24" t="s">
        <v>3</v>
      </c>
      <c r="J3" s="9" t="s">
        <v>26</v>
      </c>
    </row>
    <row r="4" spans="1:10">
      <c r="A4" s="1" t="s">
        <v>4</v>
      </c>
      <c r="B4" s="22"/>
      <c r="C4" s="22"/>
      <c r="D4" s="13">
        <v>1</v>
      </c>
      <c r="E4" s="14">
        <f>(D4/D$32)*100</f>
        <v>0.19047619047619047</v>
      </c>
      <c r="F4" s="13">
        <v>1</v>
      </c>
      <c r="G4" s="14">
        <f>(F4/F$32)*100</f>
        <v>0.24271844660194172</v>
      </c>
      <c r="H4" s="13">
        <v>1</v>
      </c>
      <c r="I4" s="14">
        <f>(H4/H$32)*100</f>
        <v>0.33333333333333337</v>
      </c>
      <c r="J4" s="7" t="s">
        <v>10</v>
      </c>
    </row>
    <row r="5" spans="1:10">
      <c r="A5" s="2" t="s">
        <v>41</v>
      </c>
      <c r="B5" s="11" t="s">
        <v>38</v>
      </c>
      <c r="C5" s="11"/>
      <c r="D5" s="10">
        <v>12</v>
      </c>
      <c r="E5" s="14">
        <f t="shared" ref="E5:E31" si="0">(D5/D$32)*100</f>
        <v>2.2857142857142856</v>
      </c>
      <c r="F5" s="10">
        <v>12</v>
      </c>
      <c r="G5" s="14">
        <f t="shared" ref="G5:G31" si="1">(F5/F$32)*100</f>
        <v>2.912621359223301</v>
      </c>
      <c r="H5" s="10">
        <v>10</v>
      </c>
      <c r="I5" s="14">
        <f t="shared" ref="I5:I31" si="2">(H5/H$32)*100</f>
        <v>3.3333333333333335</v>
      </c>
      <c r="J5" s="5" t="s">
        <v>11</v>
      </c>
    </row>
    <row r="6" spans="1:10">
      <c r="A6" s="2" t="s">
        <v>53</v>
      </c>
      <c r="B6" s="11"/>
      <c r="C6" s="11" t="s">
        <v>38</v>
      </c>
      <c r="D6" s="10">
        <v>44</v>
      </c>
      <c r="E6" s="14">
        <f t="shared" si="0"/>
        <v>8.3809523809523814</v>
      </c>
      <c r="F6" s="10">
        <v>24</v>
      </c>
      <c r="G6" s="14">
        <f t="shared" si="1"/>
        <v>5.825242718446602</v>
      </c>
      <c r="H6" s="10">
        <v>17</v>
      </c>
      <c r="I6" s="14">
        <f t="shared" si="2"/>
        <v>5.6666666666666661</v>
      </c>
      <c r="J6" s="5" t="s">
        <v>12</v>
      </c>
    </row>
    <row r="7" spans="1:10">
      <c r="A7" s="2" t="s">
        <v>54</v>
      </c>
      <c r="B7" s="11" t="s">
        <v>38</v>
      </c>
      <c r="C7" s="11"/>
      <c r="D7" s="10">
        <v>19</v>
      </c>
      <c r="E7" s="14">
        <f t="shared" si="0"/>
        <v>3.6190476190476191</v>
      </c>
      <c r="F7" s="10">
        <v>19</v>
      </c>
      <c r="G7" s="14">
        <f t="shared" si="1"/>
        <v>4.6116504854368934</v>
      </c>
      <c r="H7" s="10">
        <v>18</v>
      </c>
      <c r="I7" s="14">
        <f t="shared" si="2"/>
        <v>6</v>
      </c>
      <c r="J7" s="5" t="s">
        <v>13</v>
      </c>
    </row>
    <row r="8" spans="1:10">
      <c r="A8" s="2" t="s">
        <v>42</v>
      </c>
      <c r="B8" s="11" t="s">
        <v>38</v>
      </c>
      <c r="C8" s="11"/>
      <c r="D8" s="10">
        <v>53</v>
      </c>
      <c r="E8" s="14">
        <f t="shared" si="0"/>
        <v>10.095238095238095</v>
      </c>
      <c r="F8" s="10">
        <v>52</v>
      </c>
      <c r="G8" s="14">
        <f t="shared" si="1"/>
        <v>12.621359223300971</v>
      </c>
      <c r="H8" s="10">
        <v>44</v>
      </c>
      <c r="I8" s="14">
        <f t="shared" si="2"/>
        <v>14.666666666666666</v>
      </c>
      <c r="J8" s="5" t="s">
        <v>14</v>
      </c>
    </row>
    <row r="9" spans="1:10">
      <c r="A9" s="2" t="s">
        <v>43</v>
      </c>
      <c r="B9" s="11" t="s">
        <v>38</v>
      </c>
      <c r="C9" s="11"/>
      <c r="D9" s="10">
        <v>33</v>
      </c>
      <c r="E9" s="14">
        <f t="shared" si="0"/>
        <v>6.2857142857142865</v>
      </c>
      <c r="F9" s="10">
        <v>30</v>
      </c>
      <c r="G9" s="14">
        <f t="shared" si="1"/>
        <v>7.2815533980582519</v>
      </c>
      <c r="H9" s="10">
        <v>27</v>
      </c>
      <c r="I9" s="14">
        <f t="shared" si="2"/>
        <v>9</v>
      </c>
      <c r="J9" s="5" t="s">
        <v>15</v>
      </c>
    </row>
    <row r="10" spans="1:10">
      <c r="A10" s="2" t="s">
        <v>44</v>
      </c>
      <c r="B10" s="11" t="s">
        <v>38</v>
      </c>
      <c r="C10" s="11"/>
      <c r="D10" s="10">
        <v>10</v>
      </c>
      <c r="E10" s="14">
        <f t="shared" si="0"/>
        <v>1.9047619047619049</v>
      </c>
      <c r="F10" s="10">
        <v>10</v>
      </c>
      <c r="G10" s="14">
        <f t="shared" si="1"/>
        <v>2.4271844660194173</v>
      </c>
      <c r="H10" s="10">
        <v>7</v>
      </c>
      <c r="I10" s="14">
        <f t="shared" si="2"/>
        <v>2.3333333333333335</v>
      </c>
      <c r="J10" s="5" t="s">
        <v>33</v>
      </c>
    </row>
    <row r="11" spans="1:10">
      <c r="A11" s="2" t="s">
        <v>40</v>
      </c>
      <c r="B11" s="11" t="s">
        <v>38</v>
      </c>
      <c r="C11" s="11"/>
      <c r="D11" s="10">
        <v>33</v>
      </c>
      <c r="E11" s="14">
        <f t="shared" si="0"/>
        <v>6.2857142857142865</v>
      </c>
      <c r="F11" s="10">
        <v>31</v>
      </c>
      <c r="G11" s="14">
        <f t="shared" si="1"/>
        <v>7.5242718446601939</v>
      </c>
      <c r="H11" s="10">
        <v>29</v>
      </c>
      <c r="I11" s="14">
        <f t="shared" si="2"/>
        <v>9.6666666666666661</v>
      </c>
      <c r="J11" s="5" t="s">
        <v>16</v>
      </c>
    </row>
    <row r="12" spans="1:10">
      <c r="A12" s="2" t="s">
        <v>55</v>
      </c>
      <c r="B12" s="11" t="s">
        <v>38</v>
      </c>
      <c r="C12" s="11"/>
      <c r="D12" s="10">
        <v>44</v>
      </c>
      <c r="E12" s="14">
        <f t="shared" si="0"/>
        <v>8.3809523809523814</v>
      </c>
      <c r="F12" s="10">
        <v>40</v>
      </c>
      <c r="G12" s="14">
        <f t="shared" si="1"/>
        <v>9.7087378640776691</v>
      </c>
      <c r="H12" s="10">
        <v>36</v>
      </c>
      <c r="I12" s="14">
        <f t="shared" si="2"/>
        <v>12</v>
      </c>
      <c r="J12" s="5" t="s">
        <v>17</v>
      </c>
    </row>
    <row r="13" spans="1:10">
      <c r="A13" s="2" t="s">
        <v>45</v>
      </c>
      <c r="B13" s="11"/>
      <c r="C13" s="11" t="s">
        <v>38</v>
      </c>
      <c r="D13" s="10">
        <v>23</v>
      </c>
      <c r="E13" s="14">
        <f t="shared" si="0"/>
        <v>4.3809523809523814</v>
      </c>
      <c r="F13" s="10">
        <v>20</v>
      </c>
      <c r="G13" s="14">
        <f t="shared" si="1"/>
        <v>4.8543689320388346</v>
      </c>
      <c r="H13" s="10">
        <v>8</v>
      </c>
      <c r="I13" s="14">
        <f t="shared" si="2"/>
        <v>2.666666666666667</v>
      </c>
      <c r="J13" s="5" t="s">
        <v>34</v>
      </c>
    </row>
    <row r="14" spans="1:10">
      <c r="A14" s="2" t="s">
        <v>46</v>
      </c>
      <c r="B14" s="11"/>
      <c r="C14" s="11" t="s">
        <v>38</v>
      </c>
      <c r="D14" s="10">
        <v>12</v>
      </c>
      <c r="E14" s="14">
        <f t="shared" si="0"/>
        <v>2.2857142857142856</v>
      </c>
      <c r="F14" s="10">
        <v>10</v>
      </c>
      <c r="G14" s="14">
        <f t="shared" si="1"/>
        <v>2.4271844660194173</v>
      </c>
      <c r="H14" s="10">
        <v>7</v>
      </c>
      <c r="I14" s="14">
        <f t="shared" si="2"/>
        <v>2.3333333333333335</v>
      </c>
      <c r="J14" s="5" t="s">
        <v>18</v>
      </c>
    </row>
    <row r="15" spans="1:10">
      <c r="A15" s="2" t="s">
        <v>56</v>
      </c>
      <c r="B15" s="11"/>
      <c r="C15" s="11" t="s">
        <v>38</v>
      </c>
      <c r="D15" s="10">
        <v>7</v>
      </c>
      <c r="E15" s="14">
        <f t="shared" si="0"/>
        <v>1.3333333333333335</v>
      </c>
      <c r="F15" s="10">
        <v>6</v>
      </c>
      <c r="G15" s="14">
        <f t="shared" si="1"/>
        <v>1.4563106796116505</v>
      </c>
      <c r="H15" s="10">
        <v>6</v>
      </c>
      <c r="I15" s="14">
        <f t="shared" si="2"/>
        <v>2</v>
      </c>
      <c r="J15" s="5" t="s">
        <v>19</v>
      </c>
    </row>
    <row r="16" spans="1:10">
      <c r="A16" s="2" t="s">
        <v>57</v>
      </c>
      <c r="B16" s="11" t="s">
        <v>38</v>
      </c>
      <c r="C16" s="11"/>
      <c r="D16" s="10">
        <v>12</v>
      </c>
      <c r="E16" s="14">
        <f t="shared" si="0"/>
        <v>2.2857142857142856</v>
      </c>
      <c r="F16" s="10">
        <v>10</v>
      </c>
      <c r="G16" s="14">
        <f t="shared" si="1"/>
        <v>2.4271844660194173</v>
      </c>
      <c r="H16" s="10">
        <v>7</v>
      </c>
      <c r="I16" s="14">
        <f t="shared" si="2"/>
        <v>2.3333333333333335</v>
      </c>
      <c r="J16" s="5" t="s">
        <v>39</v>
      </c>
    </row>
    <row r="17" spans="1:10">
      <c r="A17" s="2" t="s">
        <v>58</v>
      </c>
      <c r="B17" s="11" t="s">
        <v>38</v>
      </c>
      <c r="C17" s="11"/>
      <c r="D17" s="10">
        <v>5</v>
      </c>
      <c r="E17" s="14">
        <f t="shared" si="0"/>
        <v>0.95238095238095244</v>
      </c>
      <c r="F17" s="10">
        <v>5</v>
      </c>
      <c r="G17" s="14">
        <f t="shared" si="1"/>
        <v>1.2135922330097086</v>
      </c>
      <c r="H17" s="10">
        <v>2</v>
      </c>
      <c r="I17" s="14">
        <f t="shared" si="2"/>
        <v>0.66666666666666674</v>
      </c>
      <c r="J17" s="5" t="s">
        <v>20</v>
      </c>
    </row>
    <row r="18" spans="1:10">
      <c r="A18" s="2" t="s">
        <v>47</v>
      </c>
      <c r="B18" s="11"/>
      <c r="C18" s="11" t="s">
        <v>38</v>
      </c>
      <c r="D18" s="10">
        <v>6</v>
      </c>
      <c r="E18" s="14">
        <f t="shared" si="0"/>
        <v>1.1428571428571428</v>
      </c>
      <c r="F18" s="10">
        <v>5</v>
      </c>
      <c r="G18" s="14">
        <f t="shared" si="1"/>
        <v>1.2135922330097086</v>
      </c>
      <c r="H18" s="10">
        <v>3</v>
      </c>
      <c r="I18" s="14">
        <f t="shared" si="2"/>
        <v>1</v>
      </c>
      <c r="J18" s="5" t="s">
        <v>21</v>
      </c>
    </row>
    <row r="19" spans="1:10">
      <c r="A19" s="2" t="s">
        <v>67</v>
      </c>
      <c r="B19" s="11" t="s">
        <v>38</v>
      </c>
      <c r="C19" s="11"/>
      <c r="D19" s="10">
        <v>7</v>
      </c>
      <c r="E19" s="14">
        <f t="shared" si="0"/>
        <v>1.3333333333333335</v>
      </c>
      <c r="F19" s="10">
        <v>6</v>
      </c>
      <c r="G19" s="14">
        <f t="shared" si="1"/>
        <v>1.4563106796116505</v>
      </c>
      <c r="H19" s="10">
        <v>4</v>
      </c>
      <c r="I19" s="14">
        <f t="shared" si="2"/>
        <v>1.3333333333333335</v>
      </c>
      <c r="J19" s="5" t="s">
        <v>68</v>
      </c>
    </row>
    <row r="20" spans="1:10">
      <c r="A20" s="2" t="s">
        <v>69</v>
      </c>
      <c r="B20" s="11" t="s">
        <v>38</v>
      </c>
      <c r="C20" s="11"/>
      <c r="D20" s="10">
        <v>6</v>
      </c>
      <c r="E20" s="14">
        <f t="shared" si="0"/>
        <v>1.1428571428571428</v>
      </c>
      <c r="F20" s="10">
        <v>5</v>
      </c>
      <c r="G20" s="14">
        <f t="shared" si="1"/>
        <v>1.2135922330097086</v>
      </c>
      <c r="H20" s="10">
        <v>3</v>
      </c>
      <c r="I20" s="14">
        <f t="shared" si="2"/>
        <v>1</v>
      </c>
      <c r="J20" s="5" t="s">
        <v>70</v>
      </c>
    </row>
    <row r="21" spans="1:10">
      <c r="A21" s="2" t="s">
        <v>71</v>
      </c>
      <c r="B21" s="11" t="s">
        <v>38</v>
      </c>
      <c r="C21" s="11"/>
      <c r="D21" s="10">
        <v>8</v>
      </c>
      <c r="E21" s="14">
        <f t="shared" si="0"/>
        <v>1.5238095238095237</v>
      </c>
      <c r="F21" s="10">
        <v>5</v>
      </c>
      <c r="G21" s="14">
        <f t="shared" si="1"/>
        <v>1.2135922330097086</v>
      </c>
      <c r="H21" s="10">
        <v>3</v>
      </c>
      <c r="I21" s="14">
        <f t="shared" si="2"/>
        <v>1</v>
      </c>
      <c r="J21" s="5" t="s">
        <v>72</v>
      </c>
    </row>
    <row r="22" spans="1:10">
      <c r="A22" s="2" t="s">
        <v>48</v>
      </c>
      <c r="B22" s="11" t="s">
        <v>38</v>
      </c>
      <c r="C22" s="11"/>
      <c r="D22" s="10">
        <v>4</v>
      </c>
      <c r="E22" s="14">
        <f t="shared" si="0"/>
        <v>0.76190476190476186</v>
      </c>
      <c r="F22" s="10">
        <v>4</v>
      </c>
      <c r="G22" s="14">
        <f t="shared" si="1"/>
        <v>0.97087378640776689</v>
      </c>
      <c r="H22" s="10">
        <v>2</v>
      </c>
      <c r="I22" s="14">
        <f t="shared" si="2"/>
        <v>0.66666666666666674</v>
      </c>
      <c r="J22" s="5" t="s">
        <v>66</v>
      </c>
    </row>
    <row r="23" spans="1:10">
      <c r="A23" s="2" t="s">
        <v>49</v>
      </c>
      <c r="B23" s="11" t="s">
        <v>38</v>
      </c>
      <c r="C23" s="11"/>
      <c r="D23" s="10">
        <v>76</v>
      </c>
      <c r="E23" s="14">
        <f t="shared" si="0"/>
        <v>14.476190476190476</v>
      </c>
      <c r="F23" s="10">
        <v>52</v>
      </c>
      <c r="G23" s="14">
        <f t="shared" si="1"/>
        <v>12.621359223300971</v>
      </c>
      <c r="H23" s="10">
        <v>26</v>
      </c>
      <c r="I23" s="14">
        <f t="shared" si="2"/>
        <v>8.6666666666666679</v>
      </c>
      <c r="J23" s="5" t="s">
        <v>22</v>
      </c>
    </row>
    <row r="24" spans="1:10">
      <c r="A24" s="2" t="s">
        <v>59</v>
      </c>
      <c r="B24" s="11"/>
      <c r="C24" s="11" t="s">
        <v>38</v>
      </c>
      <c r="D24" s="10">
        <v>17</v>
      </c>
      <c r="E24" s="14">
        <f t="shared" si="0"/>
        <v>3.2380952380952377</v>
      </c>
      <c r="F24" s="10">
        <v>9</v>
      </c>
      <c r="G24" s="14">
        <f t="shared" si="1"/>
        <v>2.1844660194174756</v>
      </c>
      <c r="H24" s="10">
        <v>5</v>
      </c>
      <c r="I24" s="14">
        <f t="shared" si="2"/>
        <v>1.6666666666666667</v>
      </c>
      <c r="J24" s="5" t="s">
        <v>23</v>
      </c>
    </row>
    <row r="25" spans="1:10">
      <c r="A25" s="2" t="s">
        <v>60</v>
      </c>
      <c r="B25" s="11"/>
      <c r="C25" s="11" t="s">
        <v>38</v>
      </c>
      <c r="D25" s="10">
        <v>7</v>
      </c>
      <c r="E25" s="14">
        <f t="shared" si="0"/>
        <v>1.3333333333333335</v>
      </c>
      <c r="F25" s="10">
        <v>7</v>
      </c>
      <c r="G25" s="14">
        <f t="shared" si="1"/>
        <v>1.6990291262135921</v>
      </c>
      <c r="H25" s="10">
        <v>1</v>
      </c>
      <c r="I25" s="14">
        <f t="shared" si="2"/>
        <v>0.33333333333333337</v>
      </c>
      <c r="J25" s="5" t="s">
        <v>28</v>
      </c>
    </row>
    <row r="26" spans="1:10">
      <c r="A26" s="2" t="s">
        <v>61</v>
      </c>
      <c r="B26" s="11"/>
      <c r="C26" s="11" t="s">
        <v>38</v>
      </c>
      <c r="D26" s="10">
        <v>19</v>
      </c>
      <c r="E26" s="14">
        <f t="shared" si="0"/>
        <v>3.6190476190476191</v>
      </c>
      <c r="F26" s="10">
        <v>2</v>
      </c>
      <c r="G26" s="14">
        <f t="shared" si="1"/>
        <v>0.48543689320388345</v>
      </c>
      <c r="H26" s="10">
        <v>0</v>
      </c>
      <c r="I26" s="14">
        <f t="shared" si="2"/>
        <v>0</v>
      </c>
      <c r="J26" s="5" t="s">
        <v>30</v>
      </c>
    </row>
    <row r="27" spans="1:10">
      <c r="A27" s="2" t="s">
        <v>62</v>
      </c>
      <c r="B27" s="11"/>
      <c r="C27" s="11" t="s">
        <v>38</v>
      </c>
      <c r="D27" s="10">
        <v>5</v>
      </c>
      <c r="E27" s="14">
        <f t="shared" si="0"/>
        <v>0.95238095238095244</v>
      </c>
      <c r="F27" s="10">
        <v>5</v>
      </c>
      <c r="G27" s="14">
        <f t="shared" si="1"/>
        <v>1.2135922330097086</v>
      </c>
      <c r="H27" s="10">
        <v>4</v>
      </c>
      <c r="I27" s="14">
        <f t="shared" si="2"/>
        <v>1.3333333333333335</v>
      </c>
      <c r="J27" s="5" t="s">
        <v>31</v>
      </c>
    </row>
    <row r="28" spans="1:10">
      <c r="A28" s="2" t="s">
        <v>63</v>
      </c>
      <c r="B28" s="11"/>
      <c r="C28" s="11" t="s">
        <v>38</v>
      </c>
      <c r="D28" s="10">
        <v>13</v>
      </c>
      <c r="E28" s="14">
        <f t="shared" si="0"/>
        <v>2.4761904761904763</v>
      </c>
      <c r="F28" s="10">
        <v>10</v>
      </c>
      <c r="G28" s="14">
        <f t="shared" si="1"/>
        <v>2.4271844660194173</v>
      </c>
      <c r="H28" s="10">
        <v>2</v>
      </c>
      <c r="I28" s="14">
        <f t="shared" si="2"/>
        <v>0.66666666666666674</v>
      </c>
      <c r="J28" s="5" t="s">
        <v>29</v>
      </c>
    </row>
    <row r="29" spans="1:10">
      <c r="A29" s="2" t="s">
        <v>64</v>
      </c>
      <c r="B29" s="11"/>
      <c r="C29" s="21" t="s">
        <v>38</v>
      </c>
      <c r="D29" s="10">
        <v>4</v>
      </c>
      <c r="E29" s="14">
        <f t="shared" si="0"/>
        <v>0.76190476190476186</v>
      </c>
      <c r="F29" s="10">
        <v>3</v>
      </c>
      <c r="G29" s="14">
        <f t="shared" si="1"/>
        <v>0.72815533980582525</v>
      </c>
      <c r="H29" s="10">
        <v>3</v>
      </c>
      <c r="I29" s="14">
        <f t="shared" si="2"/>
        <v>1</v>
      </c>
      <c r="J29" s="5" t="s">
        <v>32</v>
      </c>
    </row>
    <row r="30" spans="1:10">
      <c r="A30" s="2" t="s">
        <v>5</v>
      </c>
      <c r="B30" s="11"/>
      <c r="C30" s="11" t="s">
        <v>38</v>
      </c>
      <c r="D30" s="10">
        <v>36</v>
      </c>
      <c r="E30" s="14">
        <f t="shared" si="0"/>
        <v>6.8571428571428577</v>
      </c>
      <c r="F30" s="10">
        <v>20</v>
      </c>
      <c r="G30" s="14">
        <f t="shared" si="1"/>
        <v>4.8543689320388346</v>
      </c>
      <c r="H30" s="10">
        <v>16</v>
      </c>
      <c r="I30" s="14">
        <f t="shared" si="2"/>
        <v>5.3333333333333339</v>
      </c>
      <c r="J30" s="5" t="s">
        <v>24</v>
      </c>
    </row>
    <row r="31" spans="1:10" ht="15.75" thickBot="1">
      <c r="A31" s="3" t="s">
        <v>6</v>
      </c>
      <c r="B31" s="12"/>
      <c r="C31" s="12"/>
      <c r="D31" s="15">
        <v>9</v>
      </c>
      <c r="E31" s="14">
        <f t="shared" si="0"/>
        <v>1.7142857142857144</v>
      </c>
      <c r="F31" s="15">
        <v>9</v>
      </c>
      <c r="G31" s="14">
        <f t="shared" si="1"/>
        <v>2.1844660194174756</v>
      </c>
      <c r="H31" s="15">
        <v>9</v>
      </c>
      <c r="I31" s="14">
        <f t="shared" si="2"/>
        <v>3</v>
      </c>
      <c r="J31" s="6" t="s">
        <v>25</v>
      </c>
    </row>
    <row r="32" spans="1:10" ht="15.75" thickBot="1">
      <c r="A32" s="4" t="s">
        <v>7</v>
      </c>
      <c r="B32" s="16"/>
      <c r="C32" s="4"/>
      <c r="D32" s="16">
        <f t="shared" ref="D32:I32" si="3">SUM(D4:D31)</f>
        <v>525</v>
      </c>
      <c r="E32" s="17">
        <f t="shared" si="3"/>
        <v>100</v>
      </c>
      <c r="F32" s="16">
        <f t="shared" si="3"/>
        <v>412</v>
      </c>
      <c r="G32" s="17">
        <f t="shared" si="3"/>
        <v>99.999999999999957</v>
      </c>
      <c r="H32" s="16">
        <f t="shared" si="3"/>
        <v>300</v>
      </c>
      <c r="I32" s="17">
        <f t="shared" si="3"/>
        <v>100</v>
      </c>
    </row>
    <row r="33" spans="1:10">
      <c r="A33" s="26" t="s">
        <v>73</v>
      </c>
      <c r="B33" s="26"/>
      <c r="C33" s="26"/>
      <c r="D33" s="26"/>
      <c r="E33" s="26"/>
      <c r="F33" s="26"/>
      <c r="G33" s="26"/>
      <c r="H33" s="26"/>
      <c r="I33" s="26"/>
    </row>
    <row r="34" spans="1:10" ht="15.75" thickBot="1">
      <c r="A34" s="27" t="s">
        <v>9</v>
      </c>
      <c r="B34" s="27"/>
      <c r="C34" s="27"/>
      <c r="D34" s="27"/>
      <c r="E34" s="27"/>
      <c r="F34" s="27"/>
      <c r="G34" s="27"/>
      <c r="H34" s="27"/>
      <c r="I34" s="27"/>
    </row>
    <row r="35" spans="1:10" ht="29.25" customHeight="1" thickBot="1">
      <c r="A35" s="28" t="s">
        <v>74</v>
      </c>
      <c r="B35" s="29"/>
      <c r="C35" s="29"/>
      <c r="D35" s="29"/>
      <c r="E35" s="29"/>
      <c r="F35" s="29"/>
      <c r="G35" s="29"/>
      <c r="H35" s="29"/>
      <c r="I35" s="29"/>
      <c r="J35" s="30"/>
    </row>
    <row r="36" spans="1:10">
      <c r="A36" s="19" t="s">
        <v>52</v>
      </c>
      <c r="B36" s="20">
        <f>SUM(D4,D31)</f>
        <v>10</v>
      </c>
    </row>
    <row r="37" spans="1:10">
      <c r="A37" s="19" t="s">
        <v>50</v>
      </c>
      <c r="B37" s="20">
        <f>SUM(D6,D13:D15,D18,D24:D28,D29,D30)</f>
        <v>193</v>
      </c>
    </row>
    <row r="38" spans="1:10">
      <c r="A38" s="19" t="s">
        <v>51</v>
      </c>
      <c r="B38" s="25">
        <f>SUM(D5,D7,D8,D9,D10,D11,D12,D16,D17,D19,D20,D21,D22,D23)</f>
        <v>322</v>
      </c>
      <c r="C38" s="18">
        <f>SUM(B36:B38)</f>
        <v>525</v>
      </c>
    </row>
  </sheetData>
  <sheetProtection password="C76B" sheet="1" objects="1" scenarios="1"/>
  <mergeCells count="9">
    <mergeCell ref="A33:I33"/>
    <mergeCell ref="A34:I34"/>
    <mergeCell ref="A35:J35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</vt:lpstr>
      <vt:lpstr>FEV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2014-08-13T17:34:51Z</cp:lastPrinted>
  <dcterms:created xsi:type="dcterms:W3CDTF">2013-04-15T20:33:19Z</dcterms:created>
  <dcterms:modified xsi:type="dcterms:W3CDTF">2015-03-20T20:47:08Z</dcterms:modified>
</cp:coreProperties>
</file>