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3 TABELAS MAR\"/>
    </mc:Choice>
  </mc:AlternateContent>
  <bookViews>
    <workbookView xWindow="0" yWindow="45" windowWidth="19155" windowHeight="11820" activeTab="2"/>
  </bookViews>
  <sheets>
    <sheet name="JAN" sheetId="36" r:id="rId1"/>
    <sheet name="FEV" sheetId="37" r:id="rId2"/>
    <sheet name="MAR" sheetId="38" r:id="rId3"/>
    <sheet name="Plan1" sheetId="22" r:id="rId4"/>
    <sheet name="Plan2" sheetId="2" r:id="rId5"/>
    <sheet name="Plan3" sheetId="3" r:id="rId6"/>
  </sheets>
  <calcPr calcId="152511"/>
</workbook>
</file>

<file path=xl/calcChain.xml><?xml version="1.0" encoding="utf-8"?>
<calcChain xmlns="http://schemas.openxmlformats.org/spreadsheetml/2006/main">
  <c r="B46" i="38" l="1"/>
  <c r="B45" i="38"/>
  <c r="B44" i="38"/>
  <c r="H39" i="38"/>
  <c r="I38" i="38" s="1"/>
  <c r="F39" i="38"/>
  <c r="G38" i="38" s="1"/>
  <c r="D39" i="38"/>
  <c r="E36" i="38" s="1"/>
  <c r="G4" i="38" l="1"/>
  <c r="I5" i="38"/>
  <c r="I17" i="38"/>
  <c r="I29" i="38"/>
  <c r="G20" i="38"/>
  <c r="G7" i="38"/>
  <c r="G28" i="38"/>
  <c r="G12" i="38"/>
  <c r="G5" i="38"/>
  <c r="G36" i="38"/>
  <c r="E7" i="38"/>
  <c r="E15" i="38"/>
  <c r="E23" i="38"/>
  <c r="E27" i="38"/>
  <c r="E35" i="38"/>
  <c r="E11" i="38"/>
  <c r="E19" i="38"/>
  <c r="E31" i="38"/>
  <c r="C46" i="38"/>
  <c r="I25" i="38"/>
  <c r="I37" i="38"/>
  <c r="I13" i="38"/>
  <c r="I33" i="38"/>
  <c r="I9" i="38"/>
  <c r="I21" i="38"/>
  <c r="G8" i="38"/>
  <c r="G16" i="38"/>
  <c r="G24" i="38"/>
  <c r="G32" i="38"/>
  <c r="G10" i="38"/>
  <c r="G13" i="38"/>
  <c r="G15" i="38"/>
  <c r="G18" i="38"/>
  <c r="G21" i="38"/>
  <c r="G23" i="38"/>
  <c r="G26" i="38"/>
  <c r="G29" i="38"/>
  <c r="G31" i="38"/>
  <c r="G34" i="38"/>
  <c r="G37" i="38"/>
  <c r="G6" i="38"/>
  <c r="G9" i="38"/>
  <c r="G11" i="38"/>
  <c r="G14" i="38"/>
  <c r="G17" i="38"/>
  <c r="G19" i="38"/>
  <c r="G22" i="38"/>
  <c r="G25" i="38"/>
  <c r="G27" i="38"/>
  <c r="G30" i="38"/>
  <c r="G33" i="38"/>
  <c r="G35" i="38"/>
  <c r="E10" i="38"/>
  <c r="E14" i="38"/>
  <c r="E22" i="38"/>
  <c r="E26" i="38"/>
  <c r="E30" i="38"/>
  <c r="E5" i="38"/>
  <c r="E13" i="38"/>
  <c r="I15" i="38"/>
  <c r="E17" i="38"/>
  <c r="I19" i="38"/>
  <c r="E21" i="38"/>
  <c r="I23" i="38"/>
  <c r="E25" i="38"/>
  <c r="I27" i="38"/>
  <c r="E29" i="38"/>
  <c r="I31" i="38"/>
  <c r="E33" i="38"/>
  <c r="I35" i="38"/>
  <c r="E37" i="38"/>
  <c r="I4" i="38"/>
  <c r="E6" i="38"/>
  <c r="I8" i="38"/>
  <c r="I12" i="38"/>
  <c r="I16" i="38"/>
  <c r="E18" i="38"/>
  <c r="I20" i="38"/>
  <c r="I24" i="38"/>
  <c r="I28" i="38"/>
  <c r="I32" i="38"/>
  <c r="E34" i="38"/>
  <c r="I36" i="38"/>
  <c r="E38" i="38"/>
  <c r="I7" i="38"/>
  <c r="E9" i="38"/>
  <c r="I11" i="38"/>
  <c r="E4" i="38"/>
  <c r="I6" i="38"/>
  <c r="E8" i="38"/>
  <c r="I10" i="38"/>
  <c r="E12" i="38"/>
  <c r="I14" i="38"/>
  <c r="E16" i="38"/>
  <c r="I18" i="38"/>
  <c r="E20" i="38"/>
  <c r="I22" i="38"/>
  <c r="E24" i="38"/>
  <c r="I26" i="38"/>
  <c r="E28" i="38"/>
  <c r="I30" i="38"/>
  <c r="E32" i="38"/>
  <c r="I34" i="38"/>
  <c r="B46" i="37"/>
  <c r="B45" i="37"/>
  <c r="B44" i="37"/>
  <c r="H39" i="37"/>
  <c r="I37" i="37" s="1"/>
  <c r="F39" i="37"/>
  <c r="G36" i="37" s="1"/>
  <c r="D39" i="37"/>
  <c r="E35" i="37" s="1"/>
  <c r="E7" i="37"/>
  <c r="G39" i="38" l="1"/>
  <c r="E39" i="38"/>
  <c r="I39" i="38"/>
  <c r="E21" i="37"/>
  <c r="E13" i="37"/>
  <c r="E34" i="37"/>
  <c r="E5" i="37"/>
  <c r="E18" i="37"/>
  <c r="E37" i="37"/>
  <c r="E10" i="37"/>
  <c r="E31" i="37"/>
  <c r="G15" i="37"/>
  <c r="G7" i="37"/>
  <c r="I27" i="37"/>
  <c r="I35" i="37"/>
  <c r="I19" i="37"/>
  <c r="G23" i="37"/>
  <c r="G11" i="37"/>
  <c r="G19" i="37"/>
  <c r="I15" i="37"/>
  <c r="I11" i="37"/>
  <c r="I31" i="37"/>
  <c r="I7" i="37"/>
  <c r="I23" i="37"/>
  <c r="G30" i="37"/>
  <c r="G6" i="37"/>
  <c r="G26" i="37"/>
  <c r="G34" i="37"/>
  <c r="G38" i="37"/>
  <c r="G10" i="37"/>
  <c r="G14" i="37"/>
  <c r="G18" i="37"/>
  <c r="G22" i="37"/>
  <c r="G27" i="37"/>
  <c r="G31" i="37"/>
  <c r="G35" i="37"/>
  <c r="E15" i="37"/>
  <c r="E24" i="37"/>
  <c r="E8" i="37"/>
  <c r="E23" i="37"/>
  <c r="E26" i="37"/>
  <c r="E29" i="37"/>
  <c r="C46" i="37"/>
  <c r="E16" i="37"/>
  <c r="E32" i="37"/>
  <c r="I4" i="37"/>
  <c r="I6" i="37"/>
  <c r="I12" i="37"/>
  <c r="I14" i="37"/>
  <c r="I20" i="37"/>
  <c r="I22" i="37"/>
  <c r="I28" i="37"/>
  <c r="I30" i="37"/>
  <c r="I36" i="37"/>
  <c r="I38" i="37"/>
  <c r="I8" i="37"/>
  <c r="I10" i="37"/>
  <c r="I16" i="37"/>
  <c r="I18" i="37"/>
  <c r="I24" i="37"/>
  <c r="I26" i="37"/>
  <c r="I32" i="37"/>
  <c r="I34" i="37"/>
  <c r="I5" i="37"/>
  <c r="I9" i="37"/>
  <c r="I13" i="37"/>
  <c r="I17" i="37"/>
  <c r="I21" i="37"/>
  <c r="I25" i="37"/>
  <c r="I29" i="37"/>
  <c r="I33" i="37"/>
  <c r="E4" i="37"/>
  <c r="E6" i="37"/>
  <c r="E9" i="37"/>
  <c r="E12" i="37"/>
  <c r="E14" i="37"/>
  <c r="E17" i="37"/>
  <c r="E20" i="37"/>
  <c r="E22" i="37"/>
  <c r="E25" i="37"/>
  <c r="E28" i="37"/>
  <c r="E30" i="37"/>
  <c r="E33" i="37"/>
  <c r="E36" i="37"/>
  <c r="E38" i="37"/>
  <c r="E11" i="37"/>
  <c r="E19" i="37"/>
  <c r="E27" i="37"/>
  <c r="G5" i="37"/>
  <c r="G9" i="37"/>
  <c r="G13" i="37"/>
  <c r="G17" i="37"/>
  <c r="G21" i="37"/>
  <c r="G25" i="37"/>
  <c r="G29" i="37"/>
  <c r="G33" i="37"/>
  <c r="G37" i="37"/>
  <c r="G4" i="37"/>
  <c r="G8" i="37"/>
  <c r="G12" i="37"/>
  <c r="G16" i="37"/>
  <c r="G20" i="37"/>
  <c r="G24" i="37"/>
  <c r="G28" i="37"/>
  <c r="G32" i="37"/>
  <c r="B46" i="36"/>
  <c r="B45" i="36"/>
  <c r="B44" i="36"/>
  <c r="H39" i="36"/>
  <c r="I38" i="36" s="1"/>
  <c r="F39" i="36"/>
  <c r="G38" i="36" s="1"/>
  <c r="D39" i="36"/>
  <c r="E36" i="36" s="1"/>
  <c r="I39" i="37" l="1"/>
  <c r="E39" i="37"/>
  <c r="G39" i="37"/>
  <c r="I4" i="36"/>
  <c r="I8" i="36"/>
  <c r="I12" i="36"/>
  <c r="I16" i="36"/>
  <c r="I20" i="36"/>
  <c r="I24" i="36"/>
  <c r="I28" i="36"/>
  <c r="I32" i="36"/>
  <c r="I7" i="36"/>
  <c r="I11" i="36"/>
  <c r="I15" i="36"/>
  <c r="I19" i="36"/>
  <c r="I23" i="36"/>
  <c r="I27" i="36"/>
  <c r="I31" i="36"/>
  <c r="I5" i="36"/>
  <c r="I9" i="36"/>
  <c r="I13" i="36"/>
  <c r="I17" i="36"/>
  <c r="I21" i="36"/>
  <c r="I25" i="36"/>
  <c r="I29" i="36"/>
  <c r="I6" i="36"/>
  <c r="I10" i="36"/>
  <c r="I14" i="36"/>
  <c r="I18" i="36"/>
  <c r="I22" i="36"/>
  <c r="I26" i="36"/>
  <c r="I30" i="36"/>
  <c r="G6" i="36"/>
  <c r="G11" i="36"/>
  <c r="G14" i="36"/>
  <c r="G4" i="36"/>
  <c r="I33" i="36"/>
  <c r="G7" i="36"/>
  <c r="G10" i="36"/>
  <c r="G15" i="36"/>
  <c r="E10" i="36"/>
  <c r="E18" i="36"/>
  <c r="E4" i="36"/>
  <c r="E6" i="36"/>
  <c r="E14" i="36"/>
  <c r="E24" i="36"/>
  <c r="E20" i="36"/>
  <c r="E28" i="36"/>
  <c r="G18" i="36"/>
  <c r="E8" i="36"/>
  <c r="E12" i="36"/>
  <c r="E16" i="36"/>
  <c r="E22" i="36"/>
  <c r="E26" i="36"/>
  <c r="E30" i="36"/>
  <c r="I35" i="36"/>
  <c r="G19" i="36"/>
  <c r="E33" i="36"/>
  <c r="E34" i="36"/>
  <c r="E37" i="36"/>
  <c r="I34" i="36"/>
  <c r="G22" i="36"/>
  <c r="G23" i="36"/>
  <c r="G26" i="36"/>
  <c r="G27" i="36"/>
  <c r="G30" i="36"/>
  <c r="G5" i="36"/>
  <c r="G8" i="36"/>
  <c r="G9" i="36"/>
  <c r="G12" i="36"/>
  <c r="G13" i="36"/>
  <c r="G16" i="36"/>
  <c r="G17" i="36"/>
  <c r="G34" i="36"/>
  <c r="E38" i="36"/>
  <c r="I36" i="36"/>
  <c r="I37" i="36"/>
  <c r="G20" i="36"/>
  <c r="G21" i="36"/>
  <c r="G24" i="36"/>
  <c r="G25" i="36"/>
  <c r="G28" i="36"/>
  <c r="G29" i="36"/>
  <c r="G32" i="36"/>
  <c r="G36" i="36"/>
  <c r="E5" i="36"/>
  <c r="E7" i="36"/>
  <c r="E9" i="36"/>
  <c r="E11" i="36"/>
  <c r="E13" i="36"/>
  <c r="E15" i="36"/>
  <c r="E17" i="36"/>
  <c r="E19" i="36"/>
  <c r="E21" i="36"/>
  <c r="E23" i="36"/>
  <c r="E25" i="36"/>
  <c r="E27" i="36"/>
  <c r="E29" i="36"/>
  <c r="E31" i="36"/>
  <c r="E32" i="36"/>
  <c r="E35" i="36"/>
  <c r="G31" i="36"/>
  <c r="G33" i="36"/>
  <c r="G35" i="36"/>
  <c r="G37" i="36"/>
  <c r="C46" i="36"/>
  <c r="I39" i="36" l="1"/>
  <c r="G39" i="36"/>
  <c r="E39" i="36"/>
</calcChain>
</file>

<file path=xl/sharedStrings.xml><?xml version="1.0" encoding="utf-8"?>
<sst xmlns="http://schemas.openxmlformats.org/spreadsheetml/2006/main" count="381" uniqueCount="92">
  <si>
    <t>UNIDADE</t>
  </si>
  <si>
    <t>Com Nível Superior</t>
  </si>
  <si>
    <t>Qte.</t>
  </si>
  <si>
    <t>%</t>
  </si>
  <si>
    <t xml:space="preserve">ASSOCIAÇÃO DOS SERVIDORES DO TRIBUNAL DE CONTAS </t>
  </si>
  <si>
    <t xml:space="preserve">SECRETARIA GERAL </t>
  </si>
  <si>
    <t xml:space="preserve">SERVIDORES À DISPOSIÇÃO DE OUTROS ÓRGÃOS </t>
  </si>
  <si>
    <t>T o t a l</t>
  </si>
  <si>
    <t>Todas as categorias</t>
  </si>
  <si>
    <t>(*) Unidades que executam atividades finalísticas do TCE/SC</t>
  </si>
  <si>
    <t>ASTC</t>
  </si>
  <si>
    <t>COG</t>
  </si>
  <si>
    <t>DAF</t>
  </si>
  <si>
    <t>DAE</t>
  </si>
  <si>
    <t>DCE</t>
  </si>
  <si>
    <t>DAP</t>
  </si>
  <si>
    <t>DLC</t>
  </si>
  <si>
    <t>DMU</t>
  </si>
  <si>
    <t>DIN</t>
  </si>
  <si>
    <t>DPE</t>
  </si>
  <si>
    <t>DGCE</t>
  </si>
  <si>
    <t>DGPA</t>
  </si>
  <si>
    <t>GAC</t>
  </si>
  <si>
    <t>GAP</t>
  </si>
  <si>
    <t>SEG</t>
  </si>
  <si>
    <t>SERV À DISP.</t>
  </si>
  <si>
    <t>SIGLA</t>
  </si>
  <si>
    <t>Auditor Fiscal de
Controle Externo</t>
  </si>
  <si>
    <t>ACOM</t>
  </si>
  <si>
    <t>ICON</t>
  </si>
  <si>
    <t>ASMI</t>
  </si>
  <si>
    <t>AUDI</t>
  </si>
  <si>
    <t>OUVI</t>
  </si>
  <si>
    <t>DCG</t>
  </si>
  <si>
    <t>DGP</t>
  </si>
  <si>
    <t>Atividade</t>
  </si>
  <si>
    <t>Fim</t>
  </si>
  <si>
    <t>Meio</t>
  </si>
  <si>
    <t>x</t>
  </si>
  <si>
    <t>DRR</t>
  </si>
  <si>
    <t xml:space="preserve">DIRETORIA DE CONTROLE DE LICITAÇÕES E CONTRATAÇÕES </t>
  </si>
  <si>
    <t xml:space="preserve">CONSULTORIA GERAL </t>
  </si>
  <si>
    <t xml:space="preserve">DIRETORIA DE CONTROLE DA ADMINISTRAÇÃO ESTADUAL </t>
  </si>
  <si>
    <t>DIRETORIA DE CONTROLE DE ATOS DE PESSOAL</t>
  </si>
  <si>
    <t xml:space="preserve">DIRETORIA DE CONTROLE DE CONTAS DO GOVERNO </t>
  </si>
  <si>
    <t xml:space="preserve">DIRETORIA DE GESTÃO DE PESSOAS </t>
  </si>
  <si>
    <t>DIRETORIA DE INFORMÁTICA</t>
  </si>
  <si>
    <t xml:space="preserve">DIRETORIA GERAL DE PLANEJAMENTO E ADMINISTRAÇÃO </t>
  </si>
  <si>
    <t xml:space="preserve">GABINETE DO CONSELHEIRO CORREGEDOR GERAL </t>
  </si>
  <si>
    <t>ÁREA MEIO</t>
  </si>
  <si>
    <t>ÁREA FIM</t>
  </si>
  <si>
    <t>À DISPOSIÇÃO + ASTC</t>
  </si>
  <si>
    <t>DIRETORIA DE ADMINISTRAÇÃO E FINANÇAS</t>
  </si>
  <si>
    <t xml:space="preserve">DIRETORIA DE ATIVIDADES ESPECIAIS </t>
  </si>
  <si>
    <t xml:space="preserve">DIRETORIA DE CONTROLE DE MUNICÍPIOS  </t>
  </si>
  <si>
    <t>DIRETORIA DE PLANEJAMENTO E PROJETOS ESPECIAIS</t>
  </si>
  <si>
    <t>DIRETORIA DE RECURSOS E REEXAMES</t>
  </si>
  <si>
    <t>DIRETORIA GERAL DE CONTROLE EXTERNO</t>
  </si>
  <si>
    <t xml:space="preserve">PRESIDÊNCIA  </t>
  </si>
  <si>
    <t xml:space="preserve">ASSESSORIA DE COMUNICAÇÃO - PRESIDÊNCIA </t>
  </si>
  <si>
    <t xml:space="preserve">ASSESSORIA MILITAR - PRESIDÊNCIA </t>
  </si>
  <si>
    <t xml:space="preserve">AUDITORIA INTERNA - PRESIDÊNCIA </t>
  </si>
  <si>
    <t xml:space="preserve">INSTITUTO DE CONTAS - PRESIDÊNCIA </t>
  </si>
  <si>
    <t xml:space="preserve">OUVIDORIA - PRESIDÊNCIA </t>
  </si>
  <si>
    <t>TABELA 16 - DISTRIBUIÇÃO FUNCIONAL DO TCE</t>
  </si>
  <si>
    <t>GCG</t>
  </si>
  <si>
    <t>GABINETE AUDITOR CLEBER MUNIZ GAVI</t>
  </si>
  <si>
    <t>GACMG</t>
  </si>
  <si>
    <t>GABINETE AUDITOR GERSON DOS SANTOS SICCA</t>
  </si>
  <si>
    <t>GAGSC</t>
  </si>
  <si>
    <t>GABINETE AUDITORA SABRINA NUNES IOCKEN</t>
  </si>
  <si>
    <t>GASNI</t>
  </si>
  <si>
    <t>FONTE: Diretoria de Gestão de Pessoas - DGP</t>
  </si>
  <si>
    <t xml:space="preserve">GABINETE DO CONSELHEIRO - ADIRCÉLIO DE MORAES FERREIRA JÚNIOR </t>
  </si>
  <si>
    <t>GABINETE DO CONSELHEIRO - CÉSAR FILOMENO FONTES</t>
  </si>
  <si>
    <t>GABINETE DO CONSELHEIRO - HERNEUS JOÃO DE NADAL</t>
  </si>
  <si>
    <t xml:space="preserve">GABINETE DO CONSELHEIRO - JÚLIO CÉSAR GARCIA </t>
  </si>
  <si>
    <t>GABINETE DO CONSELHEIRO - LUIZ EDUARDO CHEREM</t>
  </si>
  <si>
    <t xml:space="preserve">GABINETE DO CONSELHEIRO - LUIZ ROBERTO HERBST </t>
  </si>
  <si>
    <t>GABINETE DO CONSELHEIRO - WILSON ROGÉRIO WAN DALL</t>
  </si>
  <si>
    <t>GCAMFJ</t>
  </si>
  <si>
    <t>GCCFF</t>
  </si>
  <si>
    <t>GCJCG</t>
  </si>
  <si>
    <t>GCLEC</t>
  </si>
  <si>
    <t>GCLRH</t>
  </si>
  <si>
    <t>GCWRWD</t>
  </si>
  <si>
    <t>GAVP</t>
  </si>
  <si>
    <t>VICE-PRESIDÊNCIA</t>
  </si>
  <si>
    <t>À DISPOSIÇÃO OUTROS ÓRGÃOS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</si>
  <si>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509, TABELA 16) não coincide com o total de cargos lotados (= 501, TABELA 15), porque no total de 509 estão computados os 38 servidores de outros órgãos à disposição do TCE, menos 30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</si>
  <si>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506, TABELA 16) não coincide com o total de cargos lotados (= 493, TABELA 15), porque no total de 506 estão computados os 40 servidores de outros órgãos à disposição do TCE, menos 27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</si>
  <si>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506, TABELA 16) não coincide com o total de cargos lotados (= 485, TABELA 15), porque no total de 498 estão computados os 40 servidores de outros órgãos à disposição do TCE, menos 27 servidores efetivos que, concomitantemente, ocupam cargos comissionados.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</si>
</sst>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8"/>
      <color rgb="FF800000"/>
      <name val="Arial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7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18" applyNumberFormat="0" applyAlignment="0" applyProtection="0"/>
    <xf numFmtId="0" fontId="16" fillId="10" borderId="19" applyNumberFormat="0" applyAlignment="0" applyProtection="0"/>
    <xf numFmtId="0" fontId="17" fillId="10" borderId="18" applyNumberFormat="0" applyAlignment="0" applyProtection="0"/>
    <xf numFmtId="0" fontId="18" fillId="0" borderId="20" applyNumberFormat="0" applyFill="0" applyAlignment="0" applyProtection="0"/>
    <xf numFmtId="0" fontId="19" fillId="11" borderId="21" applyNumberFormat="0" applyAlignment="0" applyProtection="0"/>
    <xf numFmtId="0" fontId="20" fillId="0" borderId="0" applyNumberFormat="0" applyFill="0" applyBorder="0" applyAlignment="0" applyProtection="0"/>
    <xf numFmtId="0" fontId="7" fillId="12" borderId="2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3" fillId="36" borderId="0" applyNumberFormat="0" applyBorder="0" applyAlignment="0" applyProtection="0"/>
  </cellStyleXfs>
  <cellXfs count="39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indent="1"/>
    </xf>
    <xf numFmtId="0" fontId="5" fillId="0" borderId="11" xfId="0" applyFont="1" applyBorder="1" applyAlignment="1">
      <alignment horizontal="left" indent="1"/>
    </xf>
    <xf numFmtId="0" fontId="5" fillId="0" borderId="9" xfId="0" applyFont="1" applyBorder="1" applyAlignment="1">
      <alignment horizontal="left" inden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right" indent="2"/>
    </xf>
    <xf numFmtId="0" fontId="2" fillId="2" borderId="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right" indent="2"/>
    </xf>
    <xf numFmtId="164" fontId="6" fillId="0" borderId="28" xfId="0" applyNumberFormat="1" applyFont="1" applyBorder="1" applyAlignment="1">
      <alignment horizontal="right" indent="2"/>
    </xf>
    <xf numFmtId="0" fontId="6" fillId="0" borderId="29" xfId="0" applyFont="1" applyBorder="1" applyAlignment="1">
      <alignment horizontal="right" indent="2"/>
    </xf>
    <xf numFmtId="0" fontId="1" fillId="5" borderId="2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right" vertical="center" wrapText="1" indent="2"/>
    </xf>
    <xf numFmtId="0" fontId="22" fillId="38" borderId="0" xfId="0" applyFont="1" applyFill="1"/>
    <xf numFmtId="0" fontId="25" fillId="0" borderId="0" xfId="0" applyFont="1" applyAlignment="1">
      <alignment horizontal="right"/>
    </xf>
    <xf numFmtId="0" fontId="26" fillId="0" borderId="0" xfId="0" applyFont="1"/>
    <xf numFmtId="0" fontId="2" fillId="38" borderId="25" xfId="0" applyFont="1" applyFill="1" applyBorder="1" applyAlignment="1">
      <alignment horizontal="center" vertical="center" wrapText="1"/>
    </xf>
    <xf numFmtId="1" fontId="26" fillId="0" borderId="0" xfId="0" applyNumberFormat="1" applyFont="1"/>
    <xf numFmtId="0" fontId="2" fillId="2" borderId="26" xfId="0" applyFont="1" applyFill="1" applyBorder="1" applyAlignment="1">
      <alignment vertical="center" wrapText="1"/>
    </xf>
    <xf numFmtId="0" fontId="5" fillId="0" borderId="31" xfId="0" applyFont="1" applyBorder="1" applyAlignment="1">
      <alignment horizontal="left" inden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37" borderId="3" xfId="0" applyFont="1" applyFill="1" applyBorder="1" applyAlignment="1">
      <alignment horizontal="justify" vertical="center"/>
    </xf>
    <xf numFmtId="0" fontId="5" fillId="37" borderId="30" xfId="0" applyFont="1" applyFill="1" applyBorder="1" applyAlignment="1">
      <alignment horizontal="justify" vertical="center"/>
    </xf>
    <xf numFmtId="0" fontId="5" fillId="37" borderId="1" xfId="0" applyFont="1" applyFill="1" applyBorder="1" applyAlignment="1">
      <alignment horizontal="justify" vertical="center"/>
    </xf>
    <xf numFmtId="0" fontId="3" fillId="3" borderId="14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JAN!$J$4:$J$38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JAN!$D$4:$D$38</c:f>
              <c:numCache>
                <c:formatCode>General</c:formatCode>
                <c:ptCount val="35"/>
                <c:pt idx="0">
                  <c:v>0</c:v>
                </c:pt>
                <c:pt idx="1">
                  <c:v>10</c:v>
                </c:pt>
                <c:pt idx="2">
                  <c:v>40</c:v>
                </c:pt>
                <c:pt idx="3">
                  <c:v>18</c:v>
                </c:pt>
                <c:pt idx="4">
                  <c:v>44</c:v>
                </c:pt>
                <c:pt idx="5">
                  <c:v>32</c:v>
                </c:pt>
                <c:pt idx="6">
                  <c:v>7</c:v>
                </c:pt>
                <c:pt idx="7">
                  <c:v>29</c:v>
                </c:pt>
                <c:pt idx="8">
                  <c:v>40</c:v>
                </c:pt>
                <c:pt idx="9">
                  <c:v>22</c:v>
                </c:pt>
                <c:pt idx="10">
                  <c:v>16</c:v>
                </c:pt>
                <c:pt idx="11">
                  <c:v>7</c:v>
                </c:pt>
                <c:pt idx="12">
                  <c:v>11</c:v>
                </c:pt>
                <c:pt idx="13">
                  <c:v>29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14</c:v>
                </c:pt>
                <c:pt idx="23">
                  <c:v>8</c:v>
                </c:pt>
                <c:pt idx="24">
                  <c:v>11</c:v>
                </c:pt>
                <c:pt idx="25">
                  <c:v>2</c:v>
                </c:pt>
                <c:pt idx="26">
                  <c:v>11</c:v>
                </c:pt>
                <c:pt idx="27">
                  <c:v>9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4</c:v>
                </c:pt>
                <c:pt idx="32">
                  <c:v>36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JAN!$B$43:$B$46</c:f>
              <c:numCache>
                <c:formatCode>General</c:formatCode>
                <c:ptCount val="4"/>
                <c:pt idx="0">
                  <c:v>0</c:v>
                </c:pt>
                <c:pt idx="1">
                  <c:v>186</c:v>
                </c:pt>
                <c:pt idx="2" formatCode="0">
                  <c:v>318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FEV!$J$4:$J$38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FEV!$D$4:$D$38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36</c:v>
                </c:pt>
                <c:pt idx="3">
                  <c:v>19</c:v>
                </c:pt>
                <c:pt idx="4">
                  <c:v>43</c:v>
                </c:pt>
                <c:pt idx="5">
                  <c:v>32</c:v>
                </c:pt>
                <c:pt idx="6">
                  <c:v>7</c:v>
                </c:pt>
                <c:pt idx="7">
                  <c:v>29</c:v>
                </c:pt>
                <c:pt idx="8">
                  <c:v>40</c:v>
                </c:pt>
                <c:pt idx="9">
                  <c:v>23</c:v>
                </c:pt>
                <c:pt idx="10">
                  <c:v>16</c:v>
                </c:pt>
                <c:pt idx="11">
                  <c:v>9</c:v>
                </c:pt>
                <c:pt idx="12">
                  <c:v>11</c:v>
                </c:pt>
                <c:pt idx="13">
                  <c:v>29</c:v>
                </c:pt>
                <c:pt idx="14">
                  <c:v>6</c:v>
                </c:pt>
                <c:pt idx="15">
                  <c:v>7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12</c:v>
                </c:pt>
                <c:pt idx="23">
                  <c:v>11</c:v>
                </c:pt>
                <c:pt idx="24">
                  <c:v>11</c:v>
                </c:pt>
                <c:pt idx="25">
                  <c:v>2</c:v>
                </c:pt>
                <c:pt idx="26">
                  <c:v>7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12</c:v>
                </c:pt>
                <c:pt idx="31">
                  <c:v>4</c:v>
                </c:pt>
                <c:pt idx="32">
                  <c:v>34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FEV!$B$43:$B$46</c:f>
              <c:numCache>
                <c:formatCode>General</c:formatCode>
                <c:ptCount val="4"/>
                <c:pt idx="0">
                  <c:v>0</c:v>
                </c:pt>
                <c:pt idx="1">
                  <c:v>181</c:v>
                </c:pt>
                <c:pt idx="2" formatCode="0">
                  <c:v>320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/ 2017</a:t>
            </a:r>
            <a:endParaRPr lang="pt-BR" sz="900"/>
          </a:p>
        </c:rich>
      </c:tx>
      <c:layout/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MAR!$J$4:$J$38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MAR!$J$4:$J$38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MAR!$D$4:$D$38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35</c:v>
                </c:pt>
                <c:pt idx="3">
                  <c:v>19</c:v>
                </c:pt>
                <c:pt idx="4">
                  <c:v>41</c:v>
                </c:pt>
                <c:pt idx="5">
                  <c:v>32</c:v>
                </c:pt>
                <c:pt idx="6">
                  <c:v>7</c:v>
                </c:pt>
                <c:pt idx="7">
                  <c:v>41</c:v>
                </c:pt>
                <c:pt idx="8">
                  <c:v>42</c:v>
                </c:pt>
                <c:pt idx="9">
                  <c:v>22</c:v>
                </c:pt>
                <c:pt idx="10">
                  <c:v>25</c:v>
                </c:pt>
                <c:pt idx="11">
                  <c:v>7</c:v>
                </c:pt>
                <c:pt idx="12">
                  <c:v>10</c:v>
                </c:pt>
                <c:pt idx="13">
                  <c:v>7</c:v>
                </c:pt>
                <c:pt idx="14">
                  <c:v>6</c:v>
                </c:pt>
                <c:pt idx="15">
                  <c:v>7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12</c:v>
                </c:pt>
                <c:pt idx="20">
                  <c:v>10</c:v>
                </c:pt>
                <c:pt idx="21">
                  <c:v>9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15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4</c:v>
                </c:pt>
                <c:pt idx="32">
                  <c:v>33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MAR!$A$43:$A$46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MAR!$B$43:$B$46</c:f>
              <c:numCache>
                <c:formatCode>General</c:formatCode>
                <c:ptCount val="4"/>
                <c:pt idx="0">
                  <c:v>0</c:v>
                </c:pt>
                <c:pt idx="1">
                  <c:v>192</c:v>
                </c:pt>
                <c:pt idx="2" formatCode="0">
                  <c:v>301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41" zoomScale="110" zoomScaleNormal="110" workbookViewId="0">
      <selection activeCell="M57" sqref="M57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3" t="s">
        <v>64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25.5" customHeight="1" thickBot="1" x14ac:dyDescent="0.3">
      <c r="A2" s="34" t="s">
        <v>0</v>
      </c>
      <c r="B2" s="36" t="s">
        <v>35</v>
      </c>
      <c r="C2" s="36"/>
      <c r="D2" s="36" t="s">
        <v>8</v>
      </c>
      <c r="E2" s="36"/>
      <c r="F2" s="36" t="s">
        <v>1</v>
      </c>
      <c r="G2" s="36"/>
      <c r="H2" s="37" t="s">
        <v>27</v>
      </c>
      <c r="I2" s="38"/>
      <c r="J2" s="8" t="s">
        <v>0</v>
      </c>
    </row>
    <row r="3" spans="1:10" ht="15.75" thickBot="1" x14ac:dyDescent="0.3">
      <c r="A3" s="35"/>
      <c r="B3" s="25" t="s">
        <v>36</v>
      </c>
      <c r="C3" s="25" t="s">
        <v>37</v>
      </c>
      <c r="D3" s="25" t="s">
        <v>2</v>
      </c>
      <c r="E3" s="25" t="s">
        <v>3</v>
      </c>
      <c r="F3" s="25" t="s">
        <v>2</v>
      </c>
      <c r="G3" s="25" t="s">
        <v>3</v>
      </c>
      <c r="H3" s="25" t="s">
        <v>2</v>
      </c>
      <c r="I3" s="25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10</v>
      </c>
      <c r="E5" s="14">
        <f t="shared" si="0"/>
        <v>1.9646365422396856</v>
      </c>
      <c r="F5" s="10">
        <v>10</v>
      </c>
      <c r="G5" s="14">
        <f t="shared" si="1"/>
        <v>2.5</v>
      </c>
      <c r="H5" s="10">
        <v>9</v>
      </c>
      <c r="I5" s="14">
        <f t="shared" si="2"/>
        <v>2.9801324503311259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40</v>
      </c>
      <c r="E6" s="14">
        <f t="shared" si="0"/>
        <v>7.8585461689587426</v>
      </c>
      <c r="F6" s="10">
        <v>20</v>
      </c>
      <c r="G6" s="14">
        <f t="shared" si="1"/>
        <v>5</v>
      </c>
      <c r="H6" s="10">
        <v>13</v>
      </c>
      <c r="I6" s="14">
        <f t="shared" si="2"/>
        <v>4.3046357615894042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18</v>
      </c>
      <c r="E7" s="14">
        <f t="shared" si="0"/>
        <v>3.5363457760314341</v>
      </c>
      <c r="F7" s="10">
        <v>18</v>
      </c>
      <c r="G7" s="14">
        <f t="shared" si="1"/>
        <v>4.5</v>
      </c>
      <c r="H7" s="10">
        <v>17</v>
      </c>
      <c r="I7" s="14">
        <f t="shared" si="2"/>
        <v>5.629139072847682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44</v>
      </c>
      <c r="E8" s="14">
        <f t="shared" si="0"/>
        <v>8.6444007858546161</v>
      </c>
      <c r="F8" s="10">
        <v>44</v>
      </c>
      <c r="G8" s="14">
        <f t="shared" si="1"/>
        <v>11</v>
      </c>
      <c r="H8" s="10">
        <v>39</v>
      </c>
      <c r="I8" s="14">
        <f t="shared" si="2"/>
        <v>12.913907284768211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32</v>
      </c>
      <c r="E9" s="14">
        <f t="shared" si="0"/>
        <v>6.2868369351669937</v>
      </c>
      <c r="F9" s="10">
        <v>31</v>
      </c>
      <c r="G9" s="14">
        <f t="shared" si="1"/>
        <v>7.75</v>
      </c>
      <c r="H9" s="10">
        <v>28</v>
      </c>
      <c r="I9" s="14">
        <f t="shared" si="2"/>
        <v>9.2715231788079464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1.37524557956778</v>
      </c>
      <c r="F10" s="10">
        <v>7</v>
      </c>
      <c r="G10" s="14">
        <f t="shared" si="1"/>
        <v>1.7500000000000002</v>
      </c>
      <c r="H10" s="10">
        <v>5</v>
      </c>
      <c r="I10" s="14">
        <f t="shared" si="2"/>
        <v>1.6556291390728477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29</v>
      </c>
      <c r="E11" s="14">
        <f t="shared" si="0"/>
        <v>5.6974459724950881</v>
      </c>
      <c r="F11" s="10">
        <v>27</v>
      </c>
      <c r="G11" s="14">
        <f t="shared" si="1"/>
        <v>6.75</v>
      </c>
      <c r="H11" s="10">
        <v>24</v>
      </c>
      <c r="I11" s="14">
        <f t="shared" si="2"/>
        <v>7.9470198675496695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7.8585461689587426</v>
      </c>
      <c r="F12" s="10">
        <v>37</v>
      </c>
      <c r="G12" s="14">
        <f t="shared" si="1"/>
        <v>9.25</v>
      </c>
      <c r="H12" s="10">
        <v>35</v>
      </c>
      <c r="I12" s="14">
        <f t="shared" si="2"/>
        <v>11.589403973509933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22</v>
      </c>
      <c r="E13" s="14">
        <f t="shared" si="0"/>
        <v>4.3222003929273081</v>
      </c>
      <c r="F13" s="10">
        <v>18</v>
      </c>
      <c r="G13" s="14">
        <f t="shared" si="1"/>
        <v>4.5</v>
      </c>
      <c r="H13" s="10">
        <v>9</v>
      </c>
      <c r="I13" s="14">
        <f t="shared" si="2"/>
        <v>2.9801324503311259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3.1434184675834969</v>
      </c>
      <c r="F14" s="10">
        <v>12</v>
      </c>
      <c r="G14" s="14">
        <f t="shared" si="1"/>
        <v>3</v>
      </c>
      <c r="H14" s="10">
        <v>8</v>
      </c>
      <c r="I14" s="14">
        <f t="shared" si="2"/>
        <v>2.6490066225165565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7</v>
      </c>
      <c r="E15" s="14">
        <f t="shared" si="0"/>
        <v>1.37524557956778</v>
      </c>
      <c r="F15" s="10">
        <v>6</v>
      </c>
      <c r="G15" s="14">
        <f t="shared" si="1"/>
        <v>1.5</v>
      </c>
      <c r="H15" s="10">
        <v>6</v>
      </c>
      <c r="I15" s="14">
        <f t="shared" si="2"/>
        <v>1.9867549668874174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2.161100196463654</v>
      </c>
      <c r="F16" s="10">
        <v>11</v>
      </c>
      <c r="G16" s="14">
        <f t="shared" si="1"/>
        <v>2.75</v>
      </c>
      <c r="H16" s="10">
        <v>8</v>
      </c>
      <c r="I16" s="14">
        <f t="shared" si="2"/>
        <v>2.6490066225165565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29</v>
      </c>
      <c r="E17" s="14">
        <f t="shared" si="0"/>
        <v>5.6974459724950881</v>
      </c>
      <c r="F17" s="10">
        <v>27</v>
      </c>
      <c r="G17" s="14">
        <f t="shared" si="1"/>
        <v>6.75</v>
      </c>
      <c r="H17" s="10">
        <v>26</v>
      </c>
      <c r="I17" s="14">
        <f t="shared" si="2"/>
        <v>8.6092715231788084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1.1787819253438114</v>
      </c>
      <c r="F18" s="10">
        <v>5</v>
      </c>
      <c r="G18" s="14">
        <f t="shared" si="1"/>
        <v>1.25</v>
      </c>
      <c r="H18" s="10">
        <v>3</v>
      </c>
      <c r="I18" s="14">
        <f t="shared" si="2"/>
        <v>0.99337748344370869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1.5717092337917484</v>
      </c>
      <c r="F19" s="10">
        <v>6</v>
      </c>
      <c r="G19" s="14">
        <f t="shared" si="1"/>
        <v>1.5</v>
      </c>
      <c r="H19" s="10">
        <v>4</v>
      </c>
      <c r="I19" s="14">
        <f t="shared" si="2"/>
        <v>1.3245033112582782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1.37524557956778</v>
      </c>
      <c r="F20" s="10">
        <v>5</v>
      </c>
      <c r="G20" s="14">
        <f t="shared" si="1"/>
        <v>1.25</v>
      </c>
      <c r="H20" s="10">
        <v>3</v>
      </c>
      <c r="I20" s="14">
        <f t="shared" si="2"/>
        <v>0.99337748344370869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7</v>
      </c>
      <c r="E21" s="14">
        <f t="shared" si="0"/>
        <v>1.37524557956778</v>
      </c>
      <c r="F21" s="10">
        <v>4</v>
      </c>
      <c r="G21" s="14">
        <f t="shared" si="1"/>
        <v>1</v>
      </c>
      <c r="H21" s="10">
        <v>2</v>
      </c>
      <c r="I21" s="14">
        <f t="shared" si="2"/>
        <v>0.66225165562913912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1.9646365422396856</v>
      </c>
      <c r="F22" s="10">
        <v>8</v>
      </c>
      <c r="G22" s="14">
        <f t="shared" si="1"/>
        <v>2</v>
      </c>
      <c r="H22" s="10">
        <v>7</v>
      </c>
      <c r="I22" s="14">
        <f t="shared" si="2"/>
        <v>2.3178807947019866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2.161100196463654</v>
      </c>
      <c r="F23" s="10">
        <v>7</v>
      </c>
      <c r="G23" s="14">
        <f t="shared" si="1"/>
        <v>1.7500000000000002</v>
      </c>
      <c r="H23" s="10">
        <v>2</v>
      </c>
      <c r="I23" s="14">
        <f t="shared" si="2"/>
        <v>0.66225165562913912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1.9646365422396856</v>
      </c>
      <c r="F24" s="10">
        <v>7</v>
      </c>
      <c r="G24" s="14">
        <f t="shared" si="1"/>
        <v>1.7500000000000002</v>
      </c>
      <c r="H24" s="10">
        <v>3</v>
      </c>
      <c r="I24" s="14">
        <f t="shared" si="2"/>
        <v>0.99337748344370869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1.9646365422396856</v>
      </c>
      <c r="F25" s="10">
        <v>7</v>
      </c>
      <c r="G25" s="14">
        <f t="shared" si="1"/>
        <v>1.7500000000000002</v>
      </c>
      <c r="H25" s="10">
        <v>5</v>
      </c>
      <c r="I25" s="14">
        <f t="shared" si="2"/>
        <v>1.6556291390728477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2.7504911591355601</v>
      </c>
      <c r="F26" s="10">
        <v>11</v>
      </c>
      <c r="G26" s="14">
        <f t="shared" si="1"/>
        <v>2.75</v>
      </c>
      <c r="H26" s="10">
        <v>4</v>
      </c>
      <c r="I26" s="14">
        <f t="shared" si="2"/>
        <v>1.3245033112582782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8</v>
      </c>
      <c r="E27" s="14">
        <f t="shared" si="0"/>
        <v>1.5717092337917484</v>
      </c>
      <c r="F27" s="10">
        <v>4</v>
      </c>
      <c r="G27" s="14">
        <f t="shared" si="1"/>
        <v>1</v>
      </c>
      <c r="H27" s="10">
        <v>2</v>
      </c>
      <c r="I27" s="14">
        <f t="shared" si="2"/>
        <v>0.66225165562913912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2.161100196463654</v>
      </c>
      <c r="F28" s="10">
        <v>6</v>
      </c>
      <c r="G28" s="14">
        <f t="shared" si="1"/>
        <v>1.5</v>
      </c>
      <c r="H28" s="10">
        <v>2</v>
      </c>
      <c r="I28" s="14">
        <f t="shared" si="2"/>
        <v>0.66225165562913912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0.39292730844793711</v>
      </c>
      <c r="F29" s="10">
        <v>2</v>
      </c>
      <c r="G29" s="14">
        <f t="shared" si="1"/>
        <v>0.5</v>
      </c>
      <c r="H29" s="10">
        <v>2</v>
      </c>
      <c r="I29" s="14">
        <f t="shared" si="2"/>
        <v>0.66225165562913912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11</v>
      </c>
      <c r="E30" s="14">
        <f t="shared" si="0"/>
        <v>2.161100196463654</v>
      </c>
      <c r="F30" s="10">
        <v>7</v>
      </c>
      <c r="G30" s="14">
        <f t="shared" si="1"/>
        <v>1.7500000000000002</v>
      </c>
      <c r="H30" s="10">
        <v>4</v>
      </c>
      <c r="I30" s="14">
        <f t="shared" si="2"/>
        <v>1.3245033112582782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1.768172888015717</v>
      </c>
      <c r="F31" s="10">
        <v>6</v>
      </c>
      <c r="G31" s="14">
        <f t="shared" si="1"/>
        <v>1.5</v>
      </c>
      <c r="H31" s="10">
        <v>1</v>
      </c>
      <c r="I31" s="14">
        <f t="shared" si="2"/>
        <v>0.33112582781456956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3.5363457760314341</v>
      </c>
      <c r="F32" s="10">
        <v>4</v>
      </c>
      <c r="G32" s="14">
        <f t="shared" si="1"/>
        <v>1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0.98231827111984282</v>
      </c>
      <c r="F33" s="10">
        <v>5</v>
      </c>
      <c r="G33" s="14">
        <f t="shared" si="1"/>
        <v>1.25</v>
      </c>
      <c r="H33" s="10">
        <v>4</v>
      </c>
      <c r="I33" s="14">
        <f t="shared" si="2"/>
        <v>1.3245033112582782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2.161100196463654</v>
      </c>
      <c r="F34" s="10">
        <v>7</v>
      </c>
      <c r="G34" s="14">
        <f t="shared" si="1"/>
        <v>1.7500000000000002</v>
      </c>
      <c r="H34" s="10">
        <v>2</v>
      </c>
      <c r="I34" s="14">
        <f t="shared" si="2"/>
        <v>0.66225165562913912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0.78585461689587421</v>
      </c>
      <c r="F35" s="10">
        <v>3</v>
      </c>
      <c r="G35" s="14">
        <f t="shared" si="1"/>
        <v>0.75</v>
      </c>
      <c r="H35" s="10">
        <v>3</v>
      </c>
      <c r="I35" s="14">
        <f t="shared" si="2"/>
        <v>0.99337748344370869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36</v>
      </c>
      <c r="E36" s="14">
        <f t="shared" si="0"/>
        <v>7.0726915520628681</v>
      </c>
      <c r="F36" s="10">
        <v>22</v>
      </c>
      <c r="G36" s="14">
        <f t="shared" si="1"/>
        <v>5.5</v>
      </c>
      <c r="H36" s="10">
        <v>16</v>
      </c>
      <c r="I36" s="14">
        <f t="shared" si="2"/>
        <v>5.298013245033113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0.98231827111984282</v>
      </c>
      <c r="F37" s="15">
        <v>5</v>
      </c>
      <c r="G37" s="14">
        <f t="shared" si="1"/>
        <v>1.25</v>
      </c>
      <c r="H37" s="15">
        <v>5</v>
      </c>
      <c r="I37" s="14">
        <f t="shared" si="2"/>
        <v>1.6556291390728477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0.19646365422396855</v>
      </c>
      <c r="F38" s="15">
        <v>1</v>
      </c>
      <c r="G38" s="14">
        <f t="shared" si="1"/>
        <v>0.25</v>
      </c>
      <c r="H38" s="15">
        <v>1</v>
      </c>
      <c r="I38" s="14">
        <f t="shared" si="2"/>
        <v>0.33112582781456956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509</v>
      </c>
      <c r="E39" s="17">
        <f t="shared" ref="E39:I39" si="3">SUM(E4:E38)</f>
        <v>99.999999999999972</v>
      </c>
      <c r="F39" s="16">
        <f t="shared" si="3"/>
        <v>400</v>
      </c>
      <c r="G39" s="17">
        <f t="shared" si="3"/>
        <v>100</v>
      </c>
      <c r="H39" s="16">
        <f>SUM(H4:H38)</f>
        <v>302</v>
      </c>
      <c r="I39" s="17">
        <f t="shared" si="3"/>
        <v>100</v>
      </c>
    </row>
    <row r="40" spans="1:10" x14ac:dyDescent="0.25">
      <c r="A40" s="28" t="s">
        <v>72</v>
      </c>
      <c r="B40" s="28"/>
      <c r="C40" s="28"/>
      <c r="D40" s="28"/>
      <c r="E40" s="28"/>
      <c r="F40" s="28"/>
      <c r="G40" s="28"/>
      <c r="H40" s="28"/>
      <c r="I40" s="28"/>
    </row>
    <row r="41" spans="1:10" ht="15.75" thickBot="1" x14ac:dyDescent="0.3">
      <c r="A41" s="29" t="s">
        <v>9</v>
      </c>
      <c r="B41" s="29"/>
      <c r="C41" s="29"/>
      <c r="D41" s="29"/>
      <c r="E41" s="29"/>
      <c r="F41" s="29"/>
      <c r="G41" s="29"/>
      <c r="H41" s="29"/>
      <c r="I41" s="29"/>
    </row>
    <row r="42" spans="1:10" ht="29.25" customHeight="1" thickBot="1" x14ac:dyDescent="0.3">
      <c r="A42" s="30" t="s">
        <v>89</v>
      </c>
      <c r="B42" s="31"/>
      <c r="C42" s="31"/>
      <c r="D42" s="31"/>
      <c r="E42" s="31"/>
      <c r="F42" s="31"/>
      <c r="G42" s="31"/>
      <c r="H42" s="31"/>
      <c r="I42" s="31"/>
      <c r="J42" s="32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186</v>
      </c>
    </row>
    <row r="45" spans="1:10" x14ac:dyDescent="0.25">
      <c r="A45" s="19" t="s">
        <v>50</v>
      </c>
      <c r="B45" s="22">
        <f>SUM(D19:D29,D16:D17,D7:D12,D5)</f>
        <v>318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509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8" zoomScale="110" zoomScaleNormal="110" workbookViewId="0">
      <selection activeCell="K42" sqref="K42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3" t="s">
        <v>64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25.5" customHeight="1" thickBot="1" x14ac:dyDescent="0.3">
      <c r="A2" s="34" t="s">
        <v>0</v>
      </c>
      <c r="B2" s="36" t="s">
        <v>35</v>
      </c>
      <c r="C2" s="36"/>
      <c r="D2" s="36" t="s">
        <v>8</v>
      </c>
      <c r="E2" s="36"/>
      <c r="F2" s="36" t="s">
        <v>1</v>
      </c>
      <c r="G2" s="36"/>
      <c r="H2" s="37" t="s">
        <v>27</v>
      </c>
      <c r="I2" s="38"/>
      <c r="J2" s="8" t="s">
        <v>0</v>
      </c>
    </row>
    <row r="3" spans="1:10" ht="15.75" thickBot="1" x14ac:dyDescent="0.3">
      <c r="A3" s="35"/>
      <c r="B3" s="26" t="s">
        <v>36</v>
      </c>
      <c r="C3" s="26" t="s">
        <v>37</v>
      </c>
      <c r="D3" s="26" t="s">
        <v>2</v>
      </c>
      <c r="E3" s="26" t="s">
        <v>3</v>
      </c>
      <c r="F3" s="26" t="s">
        <v>2</v>
      </c>
      <c r="G3" s="26" t="s">
        <v>3</v>
      </c>
      <c r="H3" s="26" t="s">
        <v>2</v>
      </c>
      <c r="I3" s="26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2.1739130434782608</v>
      </c>
      <c r="F5" s="10">
        <v>11</v>
      </c>
      <c r="G5" s="14">
        <f t="shared" si="1"/>
        <v>2.7160493827160495</v>
      </c>
      <c r="H5" s="10">
        <v>10</v>
      </c>
      <c r="I5" s="14">
        <f t="shared" si="2"/>
        <v>3.3444816053511706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36</v>
      </c>
      <c r="E6" s="14">
        <f t="shared" si="0"/>
        <v>7.1146245059288544</v>
      </c>
      <c r="F6" s="10">
        <v>20</v>
      </c>
      <c r="G6" s="14">
        <f t="shared" si="1"/>
        <v>4.9382716049382713</v>
      </c>
      <c r="H6" s="10">
        <v>13</v>
      </c>
      <c r="I6" s="14">
        <f t="shared" si="2"/>
        <v>4.3478260869565215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3.7549407114624502</v>
      </c>
      <c r="F7" s="10">
        <v>19</v>
      </c>
      <c r="G7" s="14">
        <f t="shared" si="1"/>
        <v>4.6913580246913584</v>
      </c>
      <c r="H7" s="10">
        <v>18</v>
      </c>
      <c r="I7" s="14">
        <f t="shared" si="2"/>
        <v>6.0200668896321075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43</v>
      </c>
      <c r="E8" s="14">
        <f t="shared" si="0"/>
        <v>8.4980237154150196</v>
      </c>
      <c r="F8" s="10">
        <v>43</v>
      </c>
      <c r="G8" s="14">
        <f t="shared" si="1"/>
        <v>10.617283950617285</v>
      </c>
      <c r="H8" s="10">
        <v>38</v>
      </c>
      <c r="I8" s="14">
        <f t="shared" si="2"/>
        <v>12.709030100334449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32</v>
      </c>
      <c r="E9" s="14">
        <f t="shared" si="0"/>
        <v>6.3241106719367588</v>
      </c>
      <c r="F9" s="10">
        <v>31</v>
      </c>
      <c r="G9" s="14">
        <f t="shared" si="1"/>
        <v>7.6543209876543212</v>
      </c>
      <c r="H9" s="10">
        <v>28</v>
      </c>
      <c r="I9" s="14">
        <f t="shared" si="2"/>
        <v>9.3645484949832767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1.383399209486166</v>
      </c>
      <c r="F10" s="10">
        <v>7</v>
      </c>
      <c r="G10" s="14">
        <f t="shared" si="1"/>
        <v>1.728395061728395</v>
      </c>
      <c r="H10" s="10">
        <v>5</v>
      </c>
      <c r="I10" s="14">
        <f t="shared" si="2"/>
        <v>1.6722408026755853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29</v>
      </c>
      <c r="E11" s="14">
        <f t="shared" si="0"/>
        <v>5.7312252964426875</v>
      </c>
      <c r="F11" s="10">
        <v>27</v>
      </c>
      <c r="G11" s="14">
        <f t="shared" si="1"/>
        <v>6.666666666666667</v>
      </c>
      <c r="H11" s="10">
        <v>24</v>
      </c>
      <c r="I11" s="14">
        <f t="shared" si="2"/>
        <v>8.0267558528428093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7.9051383399209492</v>
      </c>
      <c r="F12" s="10">
        <v>37</v>
      </c>
      <c r="G12" s="14">
        <f t="shared" si="1"/>
        <v>9.1358024691358022</v>
      </c>
      <c r="H12" s="10">
        <v>35</v>
      </c>
      <c r="I12" s="14">
        <f t="shared" si="2"/>
        <v>11.705685618729097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4.5454545454545459</v>
      </c>
      <c r="F13" s="10">
        <v>19</v>
      </c>
      <c r="G13" s="14">
        <f t="shared" si="1"/>
        <v>4.6913580246913584</v>
      </c>
      <c r="H13" s="10">
        <v>9</v>
      </c>
      <c r="I13" s="14">
        <f t="shared" si="2"/>
        <v>3.0100334448160537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3.1620553359683794</v>
      </c>
      <c r="F14" s="10">
        <v>12</v>
      </c>
      <c r="G14" s="14">
        <f t="shared" si="1"/>
        <v>2.9629629629629632</v>
      </c>
      <c r="H14" s="10">
        <v>8</v>
      </c>
      <c r="I14" s="14">
        <f t="shared" si="2"/>
        <v>2.6755852842809364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9</v>
      </c>
      <c r="E15" s="14">
        <f t="shared" si="0"/>
        <v>1.7786561264822136</v>
      </c>
      <c r="F15" s="10">
        <v>8</v>
      </c>
      <c r="G15" s="14">
        <f t="shared" si="1"/>
        <v>1.9753086419753085</v>
      </c>
      <c r="H15" s="10">
        <v>7</v>
      </c>
      <c r="I15" s="14">
        <f t="shared" si="2"/>
        <v>2.3411371237458192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2.1739130434782608</v>
      </c>
      <c r="F16" s="10">
        <v>11</v>
      </c>
      <c r="G16" s="14">
        <f t="shared" si="1"/>
        <v>2.7160493827160495</v>
      </c>
      <c r="H16" s="10">
        <v>8</v>
      </c>
      <c r="I16" s="14">
        <f t="shared" si="2"/>
        <v>2.6755852842809364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29</v>
      </c>
      <c r="E17" s="14">
        <f t="shared" si="0"/>
        <v>5.7312252964426875</v>
      </c>
      <c r="F17" s="10">
        <v>27</v>
      </c>
      <c r="G17" s="14">
        <f t="shared" si="1"/>
        <v>6.666666666666667</v>
      </c>
      <c r="H17" s="10">
        <v>26</v>
      </c>
      <c r="I17" s="14">
        <f t="shared" si="2"/>
        <v>8.695652173913043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1.1857707509881421</v>
      </c>
      <c r="F18" s="10">
        <v>5</v>
      </c>
      <c r="G18" s="14">
        <f t="shared" si="1"/>
        <v>1.2345679012345678</v>
      </c>
      <c r="H18" s="10">
        <v>3</v>
      </c>
      <c r="I18" s="14">
        <f t="shared" si="2"/>
        <v>1.0033444816053512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1.383399209486166</v>
      </c>
      <c r="F19" s="10">
        <v>5</v>
      </c>
      <c r="G19" s="14">
        <f t="shared" si="1"/>
        <v>1.2345679012345678</v>
      </c>
      <c r="H19" s="10">
        <v>3</v>
      </c>
      <c r="I19" s="14">
        <f t="shared" si="2"/>
        <v>1.0033444816053512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1.383399209486166</v>
      </c>
      <c r="F20" s="10">
        <v>5</v>
      </c>
      <c r="G20" s="14">
        <f t="shared" si="1"/>
        <v>1.2345679012345678</v>
      </c>
      <c r="H20" s="10">
        <v>3</v>
      </c>
      <c r="I20" s="14">
        <f t="shared" si="2"/>
        <v>1.0033444816053512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1.5810276679841897</v>
      </c>
      <c r="F21" s="10">
        <v>5</v>
      </c>
      <c r="G21" s="14">
        <f t="shared" si="1"/>
        <v>1.2345679012345678</v>
      </c>
      <c r="H21" s="10">
        <v>3</v>
      </c>
      <c r="I21" s="14">
        <f t="shared" si="2"/>
        <v>1.0033444816053512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1.9762845849802373</v>
      </c>
      <c r="F22" s="10">
        <v>7</v>
      </c>
      <c r="G22" s="14">
        <f t="shared" si="1"/>
        <v>1.728395061728395</v>
      </c>
      <c r="H22" s="10">
        <v>6</v>
      </c>
      <c r="I22" s="14">
        <f t="shared" si="2"/>
        <v>2.0066889632107023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2.1739130434782608</v>
      </c>
      <c r="F23" s="10">
        <v>8</v>
      </c>
      <c r="G23" s="14">
        <f t="shared" si="1"/>
        <v>1.9753086419753085</v>
      </c>
      <c r="H23" s="10">
        <v>2</v>
      </c>
      <c r="I23" s="14">
        <f t="shared" si="2"/>
        <v>0.66889632107023411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1.9762845849802373</v>
      </c>
      <c r="F24" s="10">
        <v>7</v>
      </c>
      <c r="G24" s="14">
        <f t="shared" si="1"/>
        <v>1.728395061728395</v>
      </c>
      <c r="H24" s="10">
        <v>3</v>
      </c>
      <c r="I24" s="14">
        <f t="shared" si="2"/>
        <v>1.0033444816053512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1.9762845849802373</v>
      </c>
      <c r="F25" s="10">
        <v>8</v>
      </c>
      <c r="G25" s="14">
        <f t="shared" si="1"/>
        <v>1.9753086419753085</v>
      </c>
      <c r="H25" s="10">
        <v>4</v>
      </c>
      <c r="I25" s="14">
        <f t="shared" si="2"/>
        <v>1.3377926421404682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12</v>
      </c>
      <c r="E26" s="14">
        <f t="shared" si="0"/>
        <v>2.3715415019762842</v>
      </c>
      <c r="F26" s="10">
        <v>9</v>
      </c>
      <c r="G26" s="14">
        <f t="shared" si="1"/>
        <v>2.2222222222222223</v>
      </c>
      <c r="H26" s="10">
        <v>2</v>
      </c>
      <c r="I26" s="14">
        <f t="shared" si="2"/>
        <v>0.66889632107023411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2.1739130434782608</v>
      </c>
      <c r="F27" s="10">
        <v>7</v>
      </c>
      <c r="G27" s="14">
        <f t="shared" si="1"/>
        <v>1.728395061728395</v>
      </c>
      <c r="H27" s="10">
        <v>4</v>
      </c>
      <c r="I27" s="14">
        <f t="shared" si="2"/>
        <v>1.3377926421404682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2.1739130434782608</v>
      </c>
      <c r="F28" s="10">
        <v>6</v>
      </c>
      <c r="G28" s="14">
        <f t="shared" si="1"/>
        <v>1.4814814814814816</v>
      </c>
      <c r="H28" s="10">
        <v>2</v>
      </c>
      <c r="I28" s="14">
        <f t="shared" si="2"/>
        <v>0.66889632107023411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0.39525691699604742</v>
      </c>
      <c r="F29" s="10">
        <v>2</v>
      </c>
      <c r="G29" s="14">
        <f t="shared" si="1"/>
        <v>0.49382716049382713</v>
      </c>
      <c r="H29" s="10">
        <v>2</v>
      </c>
      <c r="I29" s="14">
        <f t="shared" si="2"/>
        <v>0.66889632107023411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7</v>
      </c>
      <c r="E30" s="14">
        <f t="shared" si="0"/>
        <v>1.383399209486166</v>
      </c>
      <c r="F30" s="10">
        <v>5</v>
      </c>
      <c r="G30" s="14">
        <f t="shared" si="1"/>
        <v>1.2345679012345678</v>
      </c>
      <c r="H30" s="10">
        <v>1</v>
      </c>
      <c r="I30" s="14">
        <f t="shared" si="2"/>
        <v>0.33444816053511706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1.9762845849802373</v>
      </c>
      <c r="F31" s="10">
        <v>7</v>
      </c>
      <c r="G31" s="14">
        <f t="shared" si="1"/>
        <v>1.728395061728395</v>
      </c>
      <c r="H31" s="10">
        <v>1</v>
      </c>
      <c r="I31" s="14">
        <f t="shared" si="2"/>
        <v>0.33444816053511706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3.5573122529644272</v>
      </c>
      <c r="F32" s="10">
        <v>4</v>
      </c>
      <c r="G32" s="14">
        <f t="shared" si="1"/>
        <v>0.98765432098765427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0.98814229249011865</v>
      </c>
      <c r="F33" s="10">
        <v>5</v>
      </c>
      <c r="G33" s="14">
        <f t="shared" si="1"/>
        <v>1.2345679012345678</v>
      </c>
      <c r="H33" s="10">
        <v>4</v>
      </c>
      <c r="I33" s="14">
        <f t="shared" si="2"/>
        <v>1.3377926421404682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12</v>
      </c>
      <c r="E34" s="14">
        <f t="shared" si="0"/>
        <v>2.3715415019762842</v>
      </c>
      <c r="F34" s="10">
        <v>7</v>
      </c>
      <c r="G34" s="14">
        <f t="shared" si="1"/>
        <v>1.728395061728395</v>
      </c>
      <c r="H34" s="10">
        <v>2</v>
      </c>
      <c r="I34" s="14">
        <f t="shared" si="2"/>
        <v>0.66889632107023411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0.79051383399209485</v>
      </c>
      <c r="F35" s="10">
        <v>3</v>
      </c>
      <c r="G35" s="14">
        <f t="shared" si="1"/>
        <v>0.74074074074074081</v>
      </c>
      <c r="H35" s="10">
        <v>3</v>
      </c>
      <c r="I35" s="14">
        <f t="shared" si="2"/>
        <v>1.0033444816053512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6.7193675889328066</v>
      </c>
      <c r="F36" s="10">
        <v>22</v>
      </c>
      <c r="G36" s="14">
        <f t="shared" si="1"/>
        <v>5.4320987654320989</v>
      </c>
      <c r="H36" s="10">
        <v>16</v>
      </c>
      <c r="I36" s="14">
        <f t="shared" si="2"/>
        <v>5.3511705685618729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0.98814229249011865</v>
      </c>
      <c r="F37" s="15">
        <v>5</v>
      </c>
      <c r="G37" s="14">
        <f t="shared" si="1"/>
        <v>1.2345679012345678</v>
      </c>
      <c r="H37" s="15">
        <v>5</v>
      </c>
      <c r="I37" s="14">
        <f t="shared" si="2"/>
        <v>1.6722408026755853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0.19762845849802371</v>
      </c>
      <c r="F38" s="15">
        <v>1</v>
      </c>
      <c r="G38" s="14">
        <f t="shared" si="1"/>
        <v>0.24691358024691357</v>
      </c>
      <c r="H38" s="15">
        <v>1</v>
      </c>
      <c r="I38" s="14">
        <f t="shared" si="2"/>
        <v>0.33444816053511706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506</v>
      </c>
      <c r="E39" s="17">
        <f t="shared" ref="E39:I39" si="3">SUM(E4:E38)</f>
        <v>100.00000000000001</v>
      </c>
      <c r="F39" s="16">
        <f t="shared" si="3"/>
        <v>405</v>
      </c>
      <c r="G39" s="17">
        <f t="shared" si="3"/>
        <v>100</v>
      </c>
      <c r="H39" s="16">
        <f>SUM(H4:H38)</f>
        <v>299</v>
      </c>
      <c r="I39" s="17">
        <f t="shared" si="3"/>
        <v>100.00000000000004</v>
      </c>
    </row>
    <row r="40" spans="1:10" x14ac:dyDescent="0.25">
      <c r="A40" s="28" t="s">
        <v>72</v>
      </c>
      <c r="B40" s="28"/>
      <c r="C40" s="28"/>
      <c r="D40" s="28"/>
      <c r="E40" s="28"/>
      <c r="F40" s="28"/>
      <c r="G40" s="28"/>
      <c r="H40" s="28"/>
      <c r="I40" s="28"/>
    </row>
    <row r="41" spans="1:10" ht="15.75" thickBot="1" x14ac:dyDescent="0.3">
      <c r="A41" s="29" t="s">
        <v>9</v>
      </c>
      <c r="B41" s="29"/>
      <c r="C41" s="29"/>
      <c r="D41" s="29"/>
      <c r="E41" s="29"/>
      <c r="F41" s="29"/>
      <c r="G41" s="29"/>
      <c r="H41" s="29"/>
      <c r="I41" s="29"/>
    </row>
    <row r="42" spans="1:10" ht="29.25" customHeight="1" thickBot="1" x14ac:dyDescent="0.3">
      <c r="A42" s="30" t="s">
        <v>90</v>
      </c>
      <c r="B42" s="31"/>
      <c r="C42" s="31"/>
      <c r="D42" s="31"/>
      <c r="E42" s="31"/>
      <c r="F42" s="31"/>
      <c r="G42" s="31"/>
      <c r="H42" s="31"/>
      <c r="I42" s="31"/>
      <c r="J42" s="32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181</v>
      </c>
    </row>
    <row r="45" spans="1:10" x14ac:dyDescent="0.25">
      <c r="A45" s="19" t="s">
        <v>50</v>
      </c>
      <c r="B45" s="22">
        <f>SUM(D19:D29,D16:D17,D7:D12,D5)</f>
        <v>320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506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22" zoomScale="110" zoomScaleNormal="110" workbookViewId="0">
      <selection activeCell="F44" sqref="F44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3" t="s">
        <v>64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25.5" customHeight="1" thickBot="1" x14ac:dyDescent="0.3">
      <c r="A2" s="34" t="s">
        <v>0</v>
      </c>
      <c r="B2" s="36" t="s">
        <v>35</v>
      </c>
      <c r="C2" s="36"/>
      <c r="D2" s="36" t="s">
        <v>8</v>
      </c>
      <c r="E2" s="36"/>
      <c r="F2" s="36" t="s">
        <v>1</v>
      </c>
      <c r="G2" s="36"/>
      <c r="H2" s="37" t="s">
        <v>27</v>
      </c>
      <c r="I2" s="38"/>
      <c r="J2" s="8" t="s">
        <v>0</v>
      </c>
    </row>
    <row r="3" spans="1:10" ht="15.75" thickBot="1" x14ac:dyDescent="0.3">
      <c r="A3" s="35"/>
      <c r="B3" s="27" t="s">
        <v>36</v>
      </c>
      <c r="C3" s="27" t="s">
        <v>37</v>
      </c>
      <c r="D3" s="27" t="s">
        <v>2</v>
      </c>
      <c r="E3" s="27" t="s">
        <v>3</v>
      </c>
      <c r="F3" s="27" t="s">
        <v>2</v>
      </c>
      <c r="G3" s="27" t="s">
        <v>3</v>
      </c>
      <c r="H3" s="27" t="s">
        <v>2</v>
      </c>
      <c r="I3" s="27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2.2088353413654618</v>
      </c>
      <c r="F5" s="10">
        <v>11</v>
      </c>
      <c r="G5" s="14">
        <f t="shared" si="1"/>
        <v>2.7431421446384037</v>
      </c>
      <c r="H5" s="10">
        <v>10</v>
      </c>
      <c r="I5" s="14">
        <f t="shared" si="2"/>
        <v>3.3670033670033668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35</v>
      </c>
      <c r="E6" s="14">
        <f t="shared" si="0"/>
        <v>7.0281124497991971</v>
      </c>
      <c r="F6" s="10">
        <v>19</v>
      </c>
      <c r="G6" s="14">
        <f t="shared" si="1"/>
        <v>4.7381546134663344</v>
      </c>
      <c r="H6" s="10">
        <v>12</v>
      </c>
      <c r="I6" s="14">
        <f t="shared" si="2"/>
        <v>4.0404040404040407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3.8152610441767072</v>
      </c>
      <c r="F7" s="10">
        <v>19</v>
      </c>
      <c r="G7" s="14">
        <f t="shared" si="1"/>
        <v>4.7381546134663344</v>
      </c>
      <c r="H7" s="10">
        <v>18</v>
      </c>
      <c r="I7" s="14">
        <f t="shared" si="2"/>
        <v>6.0606060606060606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41</v>
      </c>
      <c r="E8" s="14">
        <f t="shared" si="0"/>
        <v>8.2329317269076299</v>
      </c>
      <c r="F8" s="10">
        <v>41</v>
      </c>
      <c r="G8" s="14">
        <f t="shared" si="1"/>
        <v>10.224438902743142</v>
      </c>
      <c r="H8" s="10">
        <v>38</v>
      </c>
      <c r="I8" s="14">
        <f t="shared" si="2"/>
        <v>12.794612794612794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32</v>
      </c>
      <c r="E9" s="14">
        <f t="shared" si="0"/>
        <v>6.425702811244979</v>
      </c>
      <c r="F9" s="10">
        <v>31</v>
      </c>
      <c r="G9" s="14">
        <f t="shared" si="1"/>
        <v>7.7306733167082298</v>
      </c>
      <c r="H9" s="10">
        <v>28</v>
      </c>
      <c r="I9" s="14">
        <f t="shared" si="2"/>
        <v>9.4276094276094273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1.4056224899598393</v>
      </c>
      <c r="F10" s="10">
        <v>7</v>
      </c>
      <c r="G10" s="14">
        <f t="shared" si="1"/>
        <v>1.7456359102244388</v>
      </c>
      <c r="H10" s="10">
        <v>5</v>
      </c>
      <c r="I10" s="14">
        <f t="shared" si="2"/>
        <v>1.6835016835016834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41</v>
      </c>
      <c r="E11" s="14">
        <f t="shared" si="0"/>
        <v>8.2329317269076299</v>
      </c>
      <c r="F11" s="10">
        <v>39</v>
      </c>
      <c r="G11" s="14">
        <f t="shared" si="1"/>
        <v>9.7256857855361591</v>
      </c>
      <c r="H11" s="10">
        <v>36</v>
      </c>
      <c r="I11" s="14">
        <f t="shared" si="2"/>
        <v>12.121212121212121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42</v>
      </c>
      <c r="E12" s="14">
        <f t="shared" si="0"/>
        <v>8.4337349397590362</v>
      </c>
      <c r="F12" s="10">
        <v>39</v>
      </c>
      <c r="G12" s="14">
        <f t="shared" si="1"/>
        <v>9.7256857855361591</v>
      </c>
      <c r="H12" s="10">
        <v>37</v>
      </c>
      <c r="I12" s="14">
        <f t="shared" si="2"/>
        <v>12.457912457912458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22</v>
      </c>
      <c r="E13" s="14">
        <f t="shared" si="0"/>
        <v>4.4176706827309236</v>
      </c>
      <c r="F13" s="10">
        <v>18</v>
      </c>
      <c r="G13" s="14">
        <f t="shared" si="1"/>
        <v>4.4887780548628431</v>
      </c>
      <c r="H13" s="10">
        <v>8</v>
      </c>
      <c r="I13" s="14">
        <f t="shared" si="2"/>
        <v>2.6936026936026933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25</v>
      </c>
      <c r="E14" s="14">
        <f t="shared" si="0"/>
        <v>5.0200803212851408</v>
      </c>
      <c r="F14" s="10">
        <v>20</v>
      </c>
      <c r="G14" s="14">
        <f t="shared" si="1"/>
        <v>4.9875311720698257</v>
      </c>
      <c r="H14" s="10">
        <v>18</v>
      </c>
      <c r="I14" s="14">
        <f t="shared" si="2"/>
        <v>6.0606060606060606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7</v>
      </c>
      <c r="E15" s="14">
        <f t="shared" si="0"/>
        <v>1.4056224899598393</v>
      </c>
      <c r="F15" s="10">
        <v>6</v>
      </c>
      <c r="G15" s="14">
        <f t="shared" si="1"/>
        <v>1.4962593516209477</v>
      </c>
      <c r="H15" s="10">
        <v>5</v>
      </c>
      <c r="I15" s="14">
        <f t="shared" si="2"/>
        <v>1.6835016835016834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10</v>
      </c>
      <c r="E16" s="14">
        <f t="shared" si="0"/>
        <v>2.0080321285140563</v>
      </c>
      <c r="F16" s="10">
        <v>10</v>
      </c>
      <c r="G16" s="14">
        <f t="shared" si="1"/>
        <v>2.4937655860349128</v>
      </c>
      <c r="H16" s="10">
        <v>7</v>
      </c>
      <c r="I16" s="14">
        <f t="shared" si="2"/>
        <v>2.3569023569023568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7</v>
      </c>
      <c r="E17" s="14">
        <f t="shared" si="0"/>
        <v>1.4056224899598393</v>
      </c>
      <c r="F17" s="10">
        <v>7</v>
      </c>
      <c r="G17" s="14">
        <f t="shared" si="1"/>
        <v>1.7456359102244388</v>
      </c>
      <c r="H17" s="10">
        <v>4</v>
      </c>
      <c r="I17" s="14">
        <f t="shared" si="2"/>
        <v>1.3468013468013467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1.2048192771084338</v>
      </c>
      <c r="F18" s="10">
        <v>5</v>
      </c>
      <c r="G18" s="14">
        <f t="shared" si="1"/>
        <v>1.2468827930174564</v>
      </c>
      <c r="H18" s="10">
        <v>3</v>
      </c>
      <c r="I18" s="14">
        <f t="shared" si="2"/>
        <v>1.0101010101010102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1.4056224899598393</v>
      </c>
      <c r="F19" s="10">
        <v>5</v>
      </c>
      <c r="G19" s="14">
        <f t="shared" si="1"/>
        <v>1.2468827930174564</v>
      </c>
      <c r="H19" s="10">
        <v>3</v>
      </c>
      <c r="I19" s="14">
        <f t="shared" si="2"/>
        <v>1.0101010101010102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1.4056224899598393</v>
      </c>
      <c r="F20" s="10">
        <v>5</v>
      </c>
      <c r="G20" s="14">
        <f t="shared" si="1"/>
        <v>1.2468827930174564</v>
      </c>
      <c r="H20" s="10">
        <v>3</v>
      </c>
      <c r="I20" s="14">
        <f t="shared" si="2"/>
        <v>1.0101010101010102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1.6064257028112447</v>
      </c>
      <c r="F21" s="10">
        <v>5</v>
      </c>
      <c r="G21" s="14">
        <f t="shared" si="1"/>
        <v>1.2468827930174564</v>
      </c>
      <c r="H21" s="10">
        <v>3</v>
      </c>
      <c r="I21" s="14">
        <f t="shared" si="2"/>
        <v>1.0101010101010102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2.0080321285140563</v>
      </c>
      <c r="F22" s="10">
        <v>7</v>
      </c>
      <c r="G22" s="14">
        <f t="shared" si="1"/>
        <v>1.7456359102244388</v>
      </c>
      <c r="H22" s="10">
        <v>6</v>
      </c>
      <c r="I22" s="14">
        <f t="shared" si="2"/>
        <v>2.0202020202020203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12</v>
      </c>
      <c r="E23" s="14">
        <f t="shared" si="0"/>
        <v>2.4096385542168677</v>
      </c>
      <c r="F23" s="10">
        <v>9</v>
      </c>
      <c r="G23" s="14">
        <f t="shared" si="1"/>
        <v>2.2443890274314215</v>
      </c>
      <c r="H23" s="10">
        <v>3</v>
      </c>
      <c r="I23" s="14">
        <f t="shared" si="2"/>
        <v>1.0101010101010102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2.0080321285140563</v>
      </c>
      <c r="F24" s="10">
        <v>7</v>
      </c>
      <c r="G24" s="14">
        <f t="shared" si="1"/>
        <v>1.7456359102244388</v>
      </c>
      <c r="H24" s="10">
        <v>3</v>
      </c>
      <c r="I24" s="14">
        <f t="shared" si="2"/>
        <v>1.0101010101010102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9</v>
      </c>
      <c r="E25" s="14">
        <f t="shared" si="0"/>
        <v>1.8072289156626504</v>
      </c>
      <c r="F25" s="10">
        <v>7</v>
      </c>
      <c r="G25" s="14">
        <f t="shared" si="1"/>
        <v>1.7456359102244388</v>
      </c>
      <c r="H25" s="10">
        <v>4</v>
      </c>
      <c r="I25" s="14">
        <f t="shared" si="2"/>
        <v>1.3468013468013467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5</v>
      </c>
      <c r="E26" s="14">
        <f t="shared" si="0"/>
        <v>1.0040160642570282</v>
      </c>
      <c r="F26" s="10">
        <v>4</v>
      </c>
      <c r="G26" s="14">
        <f t="shared" si="1"/>
        <v>0.99750623441396502</v>
      </c>
      <c r="H26" s="10">
        <v>1</v>
      </c>
      <c r="I26" s="14">
        <f t="shared" si="2"/>
        <v>0.33670033670033667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2.2088353413654618</v>
      </c>
      <c r="F27" s="10">
        <v>7</v>
      </c>
      <c r="G27" s="14">
        <f t="shared" si="1"/>
        <v>1.7456359102244388</v>
      </c>
      <c r="H27" s="10">
        <v>4</v>
      </c>
      <c r="I27" s="14">
        <f t="shared" si="2"/>
        <v>1.3468013468013467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10</v>
      </c>
      <c r="E28" s="14">
        <f t="shared" si="0"/>
        <v>2.0080321285140563</v>
      </c>
      <c r="F28" s="10">
        <v>6</v>
      </c>
      <c r="G28" s="14">
        <f t="shared" si="1"/>
        <v>1.4962593516209477</v>
      </c>
      <c r="H28" s="10">
        <v>2</v>
      </c>
      <c r="I28" s="14">
        <f t="shared" si="2"/>
        <v>0.67340067340067333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0.40160642570281119</v>
      </c>
      <c r="F29" s="10">
        <v>2</v>
      </c>
      <c r="G29" s="14">
        <f t="shared" si="1"/>
        <v>0.49875311720698251</v>
      </c>
      <c r="H29" s="10">
        <v>2</v>
      </c>
      <c r="I29" s="14">
        <f t="shared" si="2"/>
        <v>0.67340067340067333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15</v>
      </c>
      <c r="E30" s="14">
        <f t="shared" si="0"/>
        <v>3.0120481927710845</v>
      </c>
      <c r="F30" s="10">
        <v>11</v>
      </c>
      <c r="G30" s="14">
        <f t="shared" si="1"/>
        <v>2.7431421446384037</v>
      </c>
      <c r="H30" s="10">
        <v>2</v>
      </c>
      <c r="I30" s="14">
        <f t="shared" si="2"/>
        <v>0.67340067340067333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2.0080321285140563</v>
      </c>
      <c r="F31" s="10">
        <v>7</v>
      </c>
      <c r="G31" s="14">
        <f t="shared" si="1"/>
        <v>1.7456359102244388</v>
      </c>
      <c r="H31" s="10">
        <v>1</v>
      </c>
      <c r="I31" s="14">
        <f t="shared" si="2"/>
        <v>0.33670033670033667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3.6144578313253009</v>
      </c>
      <c r="F32" s="10">
        <v>4</v>
      </c>
      <c r="G32" s="14">
        <f t="shared" si="1"/>
        <v>0.99750623441396502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1.0040160642570282</v>
      </c>
      <c r="F33" s="10">
        <v>5</v>
      </c>
      <c r="G33" s="14">
        <f t="shared" si="1"/>
        <v>1.2468827930174564</v>
      </c>
      <c r="H33" s="10">
        <v>4</v>
      </c>
      <c r="I33" s="14">
        <f t="shared" si="2"/>
        <v>1.3468013468013467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2.2088353413654618</v>
      </c>
      <c r="F34" s="10">
        <v>7</v>
      </c>
      <c r="G34" s="14">
        <f t="shared" si="1"/>
        <v>1.7456359102244388</v>
      </c>
      <c r="H34" s="10">
        <v>2</v>
      </c>
      <c r="I34" s="14">
        <f t="shared" si="2"/>
        <v>0.67340067340067333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0.80321285140562237</v>
      </c>
      <c r="F35" s="10">
        <v>3</v>
      </c>
      <c r="G35" s="14">
        <f t="shared" si="1"/>
        <v>0.74812967581047385</v>
      </c>
      <c r="H35" s="10">
        <v>3</v>
      </c>
      <c r="I35" s="14">
        <f t="shared" si="2"/>
        <v>1.0101010101010102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33</v>
      </c>
      <c r="E36" s="14">
        <f t="shared" si="0"/>
        <v>6.6265060240963862</v>
      </c>
      <c r="F36" s="10">
        <v>22</v>
      </c>
      <c r="G36" s="14">
        <f t="shared" si="1"/>
        <v>5.4862842892768073</v>
      </c>
      <c r="H36" s="10">
        <v>16</v>
      </c>
      <c r="I36" s="14">
        <f t="shared" si="2"/>
        <v>5.3872053872053867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1.0040160642570282</v>
      </c>
      <c r="F37" s="15">
        <v>5</v>
      </c>
      <c r="G37" s="14">
        <f t="shared" si="1"/>
        <v>1.2468827930174564</v>
      </c>
      <c r="H37" s="15">
        <v>5</v>
      </c>
      <c r="I37" s="14">
        <f t="shared" si="2"/>
        <v>1.6835016835016834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0.20080321285140559</v>
      </c>
      <c r="F38" s="15">
        <v>1</v>
      </c>
      <c r="G38" s="14">
        <f t="shared" si="1"/>
        <v>0.24937655860349126</v>
      </c>
      <c r="H38" s="15">
        <v>1</v>
      </c>
      <c r="I38" s="14">
        <f t="shared" si="2"/>
        <v>0.33670033670033667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498</v>
      </c>
      <c r="E39" s="17">
        <f t="shared" ref="E39:I39" si="3">SUM(E4:E38)</f>
        <v>100.00000000000003</v>
      </c>
      <c r="F39" s="16">
        <f t="shared" si="3"/>
        <v>401</v>
      </c>
      <c r="G39" s="17">
        <f t="shared" si="3"/>
        <v>100.00000000000001</v>
      </c>
      <c r="H39" s="16">
        <f>SUM(H4:H38)</f>
        <v>297</v>
      </c>
      <c r="I39" s="17">
        <f t="shared" si="3"/>
        <v>100</v>
      </c>
    </row>
    <row r="40" spans="1:10" x14ac:dyDescent="0.25">
      <c r="A40" s="28" t="s">
        <v>72</v>
      </c>
      <c r="B40" s="28"/>
      <c r="C40" s="28"/>
      <c r="D40" s="28"/>
      <c r="E40" s="28"/>
      <c r="F40" s="28"/>
      <c r="G40" s="28"/>
      <c r="H40" s="28"/>
      <c r="I40" s="28"/>
    </row>
    <row r="41" spans="1:10" ht="15.75" thickBot="1" x14ac:dyDescent="0.3">
      <c r="A41" s="29" t="s">
        <v>9</v>
      </c>
      <c r="B41" s="29"/>
      <c r="C41" s="29"/>
      <c r="D41" s="29"/>
      <c r="E41" s="29"/>
      <c r="F41" s="29"/>
      <c r="G41" s="29"/>
      <c r="H41" s="29"/>
      <c r="I41" s="29"/>
    </row>
    <row r="42" spans="1:10" ht="29.25" customHeight="1" thickBot="1" x14ac:dyDescent="0.3">
      <c r="A42" s="30" t="s">
        <v>91</v>
      </c>
      <c r="B42" s="31"/>
      <c r="C42" s="31"/>
      <c r="D42" s="31"/>
      <c r="E42" s="31"/>
      <c r="F42" s="31"/>
      <c r="G42" s="31"/>
      <c r="H42" s="31"/>
      <c r="I42" s="31"/>
      <c r="J42" s="32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192</v>
      </c>
    </row>
    <row r="45" spans="1:10" x14ac:dyDescent="0.25">
      <c r="A45" s="19" t="s">
        <v>50</v>
      </c>
      <c r="B45" s="22">
        <f>SUM(D19:D29,D16:D17,D7:D12,D5)</f>
        <v>301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498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JAN</vt:lpstr>
      <vt:lpstr>FEV</vt:lpstr>
      <vt:lpstr>MAR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2017-04-18T17:57:19Z</cp:lastPrinted>
  <dcterms:created xsi:type="dcterms:W3CDTF">2013-04-15T20:33:19Z</dcterms:created>
  <dcterms:modified xsi:type="dcterms:W3CDTF">2017-04-18T21:13:09Z</dcterms:modified>
</cp:coreProperties>
</file>