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8\RA3 TABELAS MAR\"/>
    </mc:Choice>
  </mc:AlternateContent>
  <bookViews>
    <workbookView xWindow="0" yWindow="45" windowWidth="19155" windowHeight="11820" activeTab="2"/>
  </bookViews>
  <sheets>
    <sheet name="JANEIRO" sheetId="47" r:id="rId1"/>
    <sheet name="FEVEREIRO" sheetId="48" r:id="rId2"/>
    <sheet name="MARÇO" sheetId="49" r:id="rId3"/>
    <sheet name="Plan1" sheetId="22" r:id="rId4"/>
    <sheet name="Plan2" sheetId="2" r:id="rId5"/>
    <sheet name="Plan3" sheetId="3" r:id="rId6"/>
  </sheets>
  <calcPr calcId="162913"/>
</workbook>
</file>

<file path=xl/calcChain.xml><?xml version="1.0" encoding="utf-8"?>
<calcChain xmlns="http://schemas.openxmlformats.org/spreadsheetml/2006/main">
  <c r="B46" i="49" l="1"/>
  <c r="B45" i="49"/>
  <c r="B44" i="49"/>
  <c r="H39" i="49"/>
  <c r="I38" i="49" s="1"/>
  <c r="F39" i="49"/>
  <c r="G37" i="49" s="1"/>
  <c r="D39" i="49"/>
  <c r="E36" i="49" s="1"/>
  <c r="G8" i="49" l="1"/>
  <c r="I25" i="49"/>
  <c r="I9" i="49"/>
  <c r="I5" i="49"/>
  <c r="G30" i="49"/>
  <c r="G15" i="49"/>
  <c r="G32" i="49"/>
  <c r="G22" i="49"/>
  <c r="E15" i="49"/>
  <c r="E7" i="49"/>
  <c r="I21" i="49"/>
  <c r="G16" i="49"/>
  <c r="G35" i="49"/>
  <c r="G6" i="49"/>
  <c r="G12" i="49"/>
  <c r="G19" i="49"/>
  <c r="G26" i="49"/>
  <c r="G36" i="49"/>
  <c r="E35" i="49"/>
  <c r="E19" i="49"/>
  <c r="E23" i="49"/>
  <c r="E31" i="49"/>
  <c r="I13" i="49"/>
  <c r="I17" i="49"/>
  <c r="I29" i="49"/>
  <c r="I33" i="49"/>
  <c r="I37" i="49"/>
  <c r="G10" i="49"/>
  <c r="G14" i="49"/>
  <c r="G20" i="49"/>
  <c r="G23" i="49"/>
  <c r="G27" i="49"/>
  <c r="G34" i="49"/>
  <c r="G4" i="49"/>
  <c r="G7" i="49"/>
  <c r="G11" i="49"/>
  <c r="G18" i="49"/>
  <c r="G24" i="49"/>
  <c r="G28" i="49"/>
  <c r="G31" i="49"/>
  <c r="G38" i="49"/>
  <c r="E11" i="49"/>
  <c r="E27" i="49"/>
  <c r="C46" i="49"/>
  <c r="I4" i="49"/>
  <c r="E6" i="49"/>
  <c r="I8" i="49"/>
  <c r="E10" i="49"/>
  <c r="I12" i="49"/>
  <c r="E14" i="49"/>
  <c r="I16" i="49"/>
  <c r="E18" i="49"/>
  <c r="I20" i="49"/>
  <c r="E22" i="49"/>
  <c r="I24" i="49"/>
  <c r="E26" i="49"/>
  <c r="I28" i="49"/>
  <c r="E30" i="49"/>
  <c r="I32" i="49"/>
  <c r="E34" i="49"/>
  <c r="I36" i="49"/>
  <c r="E38" i="49"/>
  <c r="E5" i="49"/>
  <c r="I7" i="49"/>
  <c r="E9" i="49"/>
  <c r="I11" i="49"/>
  <c r="E13" i="49"/>
  <c r="I15" i="49"/>
  <c r="E17" i="49"/>
  <c r="I19" i="49"/>
  <c r="E21" i="49"/>
  <c r="I23" i="49"/>
  <c r="E25" i="49"/>
  <c r="I27" i="49"/>
  <c r="E29" i="49"/>
  <c r="I31" i="49"/>
  <c r="E33" i="49"/>
  <c r="I35" i="49"/>
  <c r="E37" i="49"/>
  <c r="E4" i="49"/>
  <c r="G5" i="49"/>
  <c r="I6" i="49"/>
  <c r="E8" i="49"/>
  <c r="G9" i="49"/>
  <c r="I10" i="49"/>
  <c r="E12" i="49"/>
  <c r="G13" i="49"/>
  <c r="I14" i="49"/>
  <c r="E16" i="49"/>
  <c r="G17" i="49"/>
  <c r="I18" i="49"/>
  <c r="E20" i="49"/>
  <c r="G21" i="49"/>
  <c r="I22" i="49"/>
  <c r="E24" i="49"/>
  <c r="G25" i="49"/>
  <c r="I26" i="49"/>
  <c r="E28" i="49"/>
  <c r="G29" i="49"/>
  <c r="I30" i="49"/>
  <c r="E32" i="49"/>
  <c r="G33" i="49"/>
  <c r="I34" i="49"/>
  <c r="B46" i="48"/>
  <c r="B45" i="48"/>
  <c r="B44" i="48"/>
  <c r="H39" i="48"/>
  <c r="I38" i="48" s="1"/>
  <c r="F39" i="48"/>
  <c r="G37" i="48" s="1"/>
  <c r="D39" i="48"/>
  <c r="E36" i="48" s="1"/>
  <c r="I37" i="48"/>
  <c r="E35" i="48"/>
  <c r="E31" i="48"/>
  <c r="E7" i="48"/>
  <c r="G39" i="49" l="1"/>
  <c r="I39" i="49"/>
  <c r="E39" i="49"/>
  <c r="G7" i="48"/>
  <c r="G12" i="48"/>
  <c r="G18" i="48"/>
  <c r="G23" i="48"/>
  <c r="G28" i="48"/>
  <c r="G32" i="48"/>
  <c r="G36" i="48"/>
  <c r="G4" i="48"/>
  <c r="G8" i="48"/>
  <c r="G14" i="48"/>
  <c r="G19" i="48"/>
  <c r="G24" i="48"/>
  <c r="G30" i="48"/>
  <c r="G34" i="48"/>
  <c r="G6" i="48"/>
  <c r="G10" i="48"/>
  <c r="G15" i="48"/>
  <c r="G20" i="48"/>
  <c r="G26" i="48"/>
  <c r="G38" i="48"/>
  <c r="G11" i="48"/>
  <c r="G16" i="48"/>
  <c r="G22" i="48"/>
  <c r="G27" i="48"/>
  <c r="G31" i="48"/>
  <c r="G35" i="48"/>
  <c r="E15" i="48"/>
  <c r="E19" i="48"/>
  <c r="I17" i="48"/>
  <c r="E23" i="48"/>
  <c r="I21" i="48"/>
  <c r="I5" i="48"/>
  <c r="I25" i="48"/>
  <c r="I29" i="48"/>
  <c r="I9" i="48"/>
  <c r="I13" i="48"/>
  <c r="I33" i="48"/>
  <c r="E11" i="48"/>
  <c r="E27" i="48"/>
  <c r="C46" i="48"/>
  <c r="I4" i="48"/>
  <c r="E6" i="48"/>
  <c r="I8" i="48"/>
  <c r="E10" i="48"/>
  <c r="I12" i="48"/>
  <c r="E14" i="48"/>
  <c r="I16" i="48"/>
  <c r="E18" i="48"/>
  <c r="I20" i="48"/>
  <c r="E22" i="48"/>
  <c r="I24" i="48"/>
  <c r="E26" i="48"/>
  <c r="I28" i="48"/>
  <c r="E30" i="48"/>
  <c r="I32" i="48"/>
  <c r="E34" i="48"/>
  <c r="I36" i="48"/>
  <c r="E38" i="48"/>
  <c r="E5" i="48"/>
  <c r="I7" i="48"/>
  <c r="E9" i="48"/>
  <c r="I11" i="48"/>
  <c r="E13" i="48"/>
  <c r="I15" i="48"/>
  <c r="E17" i="48"/>
  <c r="I19" i="48"/>
  <c r="E21" i="48"/>
  <c r="I23" i="48"/>
  <c r="E25" i="48"/>
  <c r="I27" i="48"/>
  <c r="E29" i="48"/>
  <c r="I31" i="48"/>
  <c r="E33" i="48"/>
  <c r="I35" i="48"/>
  <c r="E37" i="48"/>
  <c r="E4" i="48"/>
  <c r="G5" i="48"/>
  <c r="I6" i="48"/>
  <c r="E8" i="48"/>
  <c r="G9" i="48"/>
  <c r="I10" i="48"/>
  <c r="E12" i="48"/>
  <c r="G13" i="48"/>
  <c r="I14" i="48"/>
  <c r="E16" i="48"/>
  <c r="G17" i="48"/>
  <c r="I18" i="48"/>
  <c r="E20" i="48"/>
  <c r="G21" i="48"/>
  <c r="I22" i="48"/>
  <c r="E24" i="48"/>
  <c r="G25" i="48"/>
  <c r="I26" i="48"/>
  <c r="E28" i="48"/>
  <c r="G29" i="48"/>
  <c r="I30" i="48"/>
  <c r="E32" i="48"/>
  <c r="G33" i="48"/>
  <c r="I34" i="48"/>
  <c r="D39" i="47"/>
  <c r="E38" i="47" s="1"/>
  <c r="B46" i="47"/>
  <c r="B45" i="47"/>
  <c r="B44" i="47"/>
  <c r="H39" i="47"/>
  <c r="I36" i="47" s="1"/>
  <c r="F39" i="47"/>
  <c r="G35" i="47" s="1"/>
  <c r="G19" i="47"/>
  <c r="G39" i="48" l="1"/>
  <c r="E39" i="48"/>
  <c r="I39" i="48"/>
  <c r="G7" i="47"/>
  <c r="G23" i="47"/>
  <c r="G11" i="47"/>
  <c r="G26" i="47"/>
  <c r="G15" i="47"/>
  <c r="G38" i="47"/>
  <c r="E17" i="47"/>
  <c r="C46" i="47"/>
  <c r="G30" i="47"/>
  <c r="I37" i="47"/>
  <c r="E13" i="47"/>
  <c r="E8" i="47"/>
  <c r="E16" i="47"/>
  <c r="E14" i="47"/>
  <c r="E9" i="47"/>
  <c r="E20" i="47"/>
  <c r="I14" i="47"/>
  <c r="I11" i="47"/>
  <c r="I22" i="47"/>
  <c r="E4" i="47"/>
  <c r="E24" i="47"/>
  <c r="E31" i="47"/>
  <c r="I8" i="47"/>
  <c r="I12" i="47"/>
  <c r="I6" i="47"/>
  <c r="I19" i="47"/>
  <c r="I26" i="47"/>
  <c r="I33" i="47"/>
  <c r="I16" i="47"/>
  <c r="I24" i="47"/>
  <c r="I29" i="47"/>
  <c r="I35" i="47"/>
  <c r="G34" i="47"/>
  <c r="E35" i="47"/>
  <c r="E6" i="47"/>
  <c r="E18" i="47"/>
  <c r="E22" i="47"/>
  <c r="E29" i="47"/>
  <c r="E33" i="47"/>
  <c r="I4" i="47"/>
  <c r="I7" i="47"/>
  <c r="I10" i="47"/>
  <c r="I15" i="47"/>
  <c r="I27" i="47"/>
  <c r="I18" i="47"/>
  <c r="I20" i="47"/>
  <c r="I23" i="47"/>
  <c r="I25" i="47"/>
  <c r="I31" i="47"/>
  <c r="E5" i="47"/>
  <c r="E10" i="47"/>
  <c r="E12" i="47"/>
  <c r="E21" i="47"/>
  <c r="E25" i="47"/>
  <c r="E27" i="47"/>
  <c r="E37" i="47"/>
  <c r="G6" i="47"/>
  <c r="G10" i="47"/>
  <c r="G14" i="47"/>
  <c r="G18" i="47"/>
  <c r="G22" i="47"/>
  <c r="G25" i="47"/>
  <c r="E28" i="47"/>
  <c r="G29" i="47"/>
  <c r="I30" i="47"/>
  <c r="E32" i="47"/>
  <c r="G33" i="47"/>
  <c r="I34" i="47"/>
  <c r="E36" i="47"/>
  <c r="G37" i="47"/>
  <c r="I38" i="47"/>
  <c r="G5" i="47"/>
  <c r="G9" i="47"/>
  <c r="G13" i="47"/>
  <c r="G17" i="47"/>
  <c r="G21" i="47"/>
  <c r="G28" i="47"/>
  <c r="G32" i="47"/>
  <c r="G36" i="47"/>
  <c r="G4" i="47"/>
  <c r="I5" i="47"/>
  <c r="E7" i="47"/>
  <c r="G8" i="47"/>
  <c r="I9" i="47"/>
  <c r="E11" i="47"/>
  <c r="G12" i="47"/>
  <c r="I13" i="47"/>
  <c r="E15" i="47"/>
  <c r="G16" i="47"/>
  <c r="I17" i="47"/>
  <c r="E19" i="47"/>
  <c r="G20" i="47"/>
  <c r="I21" i="47"/>
  <c r="E23" i="47"/>
  <c r="G24" i="47"/>
  <c r="E26" i="47"/>
  <c r="G27" i="47"/>
  <c r="I28" i="47"/>
  <c r="E30" i="47"/>
  <c r="G31" i="47"/>
  <c r="I32" i="47"/>
  <c r="E34" i="47"/>
  <c r="I39" i="47" l="1"/>
  <c r="E39" i="47"/>
  <c r="G39" i="47"/>
</calcChain>
</file>

<file path=xl/sharedStrings.xml><?xml version="1.0" encoding="utf-8"?>
<sst xmlns="http://schemas.openxmlformats.org/spreadsheetml/2006/main" count="381" uniqueCount="92">
  <si>
    <t>UNIDADE</t>
  </si>
  <si>
    <t>Com Nível Superior</t>
  </si>
  <si>
    <t>Qte.</t>
  </si>
  <si>
    <t>%</t>
  </si>
  <si>
    <t xml:space="preserve">ASSOCIAÇÃO DOS SERVIDORES DO TRIBUNAL DE CONTAS </t>
  </si>
  <si>
    <t xml:space="preserve">SECRETARIA GERAL </t>
  </si>
  <si>
    <t xml:space="preserve">SERVIDORES À DISPOSIÇÃO DE OUTROS ÓRGÃOS </t>
  </si>
  <si>
    <t>T o t a l</t>
  </si>
  <si>
    <t>Todas as categorias</t>
  </si>
  <si>
    <t>(*) Unidades que executam atividades finalísticas do TCE/SC</t>
  </si>
  <si>
    <t>ASTC</t>
  </si>
  <si>
    <t>COG</t>
  </si>
  <si>
    <t>DAF</t>
  </si>
  <si>
    <t>DAE</t>
  </si>
  <si>
    <t>DCE</t>
  </si>
  <si>
    <t>DAP</t>
  </si>
  <si>
    <t>DLC</t>
  </si>
  <si>
    <t>DMU</t>
  </si>
  <si>
    <t>DIN</t>
  </si>
  <si>
    <t>DPE</t>
  </si>
  <si>
    <t>DGCE</t>
  </si>
  <si>
    <t>DGPA</t>
  </si>
  <si>
    <t>GAC</t>
  </si>
  <si>
    <t>GAP</t>
  </si>
  <si>
    <t>SEG</t>
  </si>
  <si>
    <t>SERV À DISP.</t>
  </si>
  <si>
    <t>SIGLA</t>
  </si>
  <si>
    <t>Auditor Fiscal de
Controle Externo</t>
  </si>
  <si>
    <t>ACOM</t>
  </si>
  <si>
    <t>ICON</t>
  </si>
  <si>
    <t>ASMI</t>
  </si>
  <si>
    <t>AUDI</t>
  </si>
  <si>
    <t>OUVI</t>
  </si>
  <si>
    <t>DCG</t>
  </si>
  <si>
    <t>DGP</t>
  </si>
  <si>
    <t>Atividade</t>
  </si>
  <si>
    <t>Fim</t>
  </si>
  <si>
    <t>Meio</t>
  </si>
  <si>
    <t>x</t>
  </si>
  <si>
    <t>DRR</t>
  </si>
  <si>
    <t xml:space="preserve">DIRETORIA DE CONTROLE DE LICITAÇÕES E CONTRATAÇÕES </t>
  </si>
  <si>
    <t xml:space="preserve">CONSULTORIA GERAL </t>
  </si>
  <si>
    <t xml:space="preserve">DIRETORIA DE CONTROLE DA ADMINISTRAÇÃO ESTADUAL </t>
  </si>
  <si>
    <t>DIRETORIA DE CONTROLE DE ATOS DE PESSOAL</t>
  </si>
  <si>
    <t xml:space="preserve">DIRETORIA DE CONTROLE DE CONTAS DO GOVERNO </t>
  </si>
  <si>
    <t xml:space="preserve">DIRETORIA DE GESTÃO DE PESSOAS </t>
  </si>
  <si>
    <t>DIRETORIA DE INFORMÁTICA</t>
  </si>
  <si>
    <t xml:space="preserve">DIRETORIA GERAL DE PLANEJAMENTO E ADMINISTRAÇÃO </t>
  </si>
  <si>
    <t xml:space="preserve">GABINETE DO CONSELHEIRO CORREGEDOR GERAL </t>
  </si>
  <si>
    <t>ÁREA MEIO</t>
  </si>
  <si>
    <t>ÁREA FIM</t>
  </si>
  <si>
    <t>À DISPOSIÇÃO + ASTC</t>
  </si>
  <si>
    <t>DIRETORIA DE ADMINISTRAÇÃO E FINANÇAS</t>
  </si>
  <si>
    <t xml:space="preserve">DIRETORIA DE ATIVIDADES ESPECIAIS </t>
  </si>
  <si>
    <t xml:space="preserve">DIRETORIA DE CONTROLE DE MUNICÍPIOS  </t>
  </si>
  <si>
    <t>DIRETORIA DE PLANEJAMENTO E PROJETOS ESPECIAIS</t>
  </si>
  <si>
    <t>DIRETORIA DE RECURSOS E REEXAMES</t>
  </si>
  <si>
    <t>DIRETORIA GERAL DE CONTROLE EXTERNO</t>
  </si>
  <si>
    <t xml:space="preserve">PRESIDÊNCIA  </t>
  </si>
  <si>
    <t xml:space="preserve">ASSESSORIA DE COMUNICAÇÃO - PRESIDÊNCIA </t>
  </si>
  <si>
    <t xml:space="preserve">ASSESSORIA MILITAR - PRESIDÊNCIA </t>
  </si>
  <si>
    <t xml:space="preserve">AUDITORIA INTERNA - PRESIDÊNCIA </t>
  </si>
  <si>
    <t xml:space="preserve">INSTITUTO DE CONTAS - PRESIDÊNCIA </t>
  </si>
  <si>
    <t xml:space="preserve">OUVIDORIA - PRESIDÊNCIA </t>
  </si>
  <si>
    <t>TABELA 16 - DISTRIBUIÇÃO FUNCIONAL DO TCE</t>
  </si>
  <si>
    <t>GCG</t>
  </si>
  <si>
    <t>GABINETE AUDITOR CLEBER MUNIZ GAVI</t>
  </si>
  <si>
    <t>GACMG</t>
  </si>
  <si>
    <t>GABINETE AUDITOR GERSON DOS SANTOS SICCA</t>
  </si>
  <si>
    <t>GAGSC</t>
  </si>
  <si>
    <t>GABINETE AUDITORA SABRINA NUNES IOCKEN</t>
  </si>
  <si>
    <t>GASNI</t>
  </si>
  <si>
    <t>FONTE: Diretoria de Gestão de Pessoas - DGP</t>
  </si>
  <si>
    <t xml:space="preserve">GABINETE DO CONSELHEIRO - ADIRCÉLIO DE MORAES FERREIRA JÚNIOR </t>
  </si>
  <si>
    <t>GABINETE DO CONSELHEIRO - CÉSAR FILOMENO FONTES</t>
  </si>
  <si>
    <t>GABINETE DO CONSELHEIRO - HERNEUS JOÃO DE NADAL</t>
  </si>
  <si>
    <t>GABINETE DO CONSELHEIRO - LUIZ EDUARDO CHEREM</t>
  </si>
  <si>
    <t xml:space="preserve">GABINETE DO CONSELHEIRO - LUIZ ROBERTO HERBST </t>
  </si>
  <si>
    <t>GABINETE DO CONSELHEIRO - WILSON ROGÉRIO WAN DALL</t>
  </si>
  <si>
    <t>GCAMFJ</t>
  </si>
  <si>
    <t>GCCFF</t>
  </si>
  <si>
    <t>GCLEC</t>
  </si>
  <si>
    <t>GCLRH</t>
  </si>
  <si>
    <t>GCWRWD</t>
  </si>
  <si>
    <t>GAVP</t>
  </si>
  <si>
    <t>VICE-PRESIDÊNCIA</t>
  </si>
  <si>
    <t>À DISPOSIÇÃO OUTROS ÓRGÃOS</t>
  </si>
  <si>
    <t>GCJNAA</t>
  </si>
  <si>
    <t>GABINETE DO CONSELHEIRO - JOSÉ NEI ALBERTON ASCARI</t>
  </si>
  <si>
    <r>
      <rPr>
        <b/>
        <sz val="8"/>
        <color theme="1"/>
        <rFont val="Calibri"/>
        <family val="2"/>
        <scheme val="minor"/>
      </rPr>
      <t>NOTA</t>
    </r>
    <r>
      <rPr>
        <sz val="8"/>
        <color theme="1"/>
        <rFont val="Calibri"/>
        <family val="2"/>
        <scheme val="minor"/>
      </rPr>
      <t xml:space="preserve">: O total de TODAS AS CATEGORIAS (= 478, TABELA 16) não coincide com o total de cargos lotados (= 462, TABELA 15), porque no total de 478 estão computados os 43 servidores de outros órgãos à disposição do TCE, menos 27 servidores efetivos que, concomitantemente, ocupam cargos comissionados.  </t>
    </r>
  </si>
  <si>
    <r>
      <rPr>
        <b/>
        <sz val="8"/>
        <color theme="1"/>
        <rFont val="Calibri"/>
        <family val="2"/>
        <scheme val="minor"/>
      </rPr>
      <t>NOTA</t>
    </r>
    <r>
      <rPr>
        <sz val="8"/>
        <color theme="1"/>
        <rFont val="Calibri"/>
        <family val="2"/>
        <scheme val="minor"/>
      </rPr>
      <t xml:space="preserve">: O total de TODAS AS CATEGORIAS (= 502, TABELA 16) não coincide com o total de cargos lotados (= 484, TABELA 15), porque no total de 502 estão computados os 43 servidores de outros órgãos à disposição do TCE, menos 25 servidores efetivos que, concomitantemente, ocupam cargos comissionados.  </t>
    </r>
  </si>
  <si>
    <r>
      <rPr>
        <b/>
        <sz val="8"/>
        <color theme="1"/>
        <rFont val="Calibri"/>
        <family val="2"/>
        <scheme val="minor"/>
      </rPr>
      <t>NOTA</t>
    </r>
    <r>
      <rPr>
        <sz val="8"/>
        <color theme="1"/>
        <rFont val="Calibri"/>
        <family val="2"/>
        <scheme val="minor"/>
      </rPr>
      <t xml:space="preserve">: O total de TODAS AS CATEGORIAS (= 499, TABELA 16) não coincide com o total de cargos lotados (= 484, TABELA 15), porque no total de 499 estão computados os 43 servidores de outros órgãos à disposição do TCE, menos 28 servidores efetivos que, concomitantemente, ocupam cargos comissionados.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</si>
</sst>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7" x14ac:knownFonts="1">
    <font>
      <sz val="11"/>
      <color theme="1"/>
      <name val="Calibri"/>
      <family val="2"/>
      <scheme val="minor"/>
    </font>
    <font>
      <b/>
      <sz val="8"/>
      <color rgb="FF800000"/>
      <name val="Arial"/>
      <family val="2"/>
    </font>
    <font>
      <sz val="8"/>
      <color rgb="FF000000"/>
      <name val="Arial"/>
      <family val="2"/>
    </font>
    <font>
      <b/>
      <sz val="14"/>
      <color theme="1"/>
      <name val="Calibri"/>
      <family val="2"/>
      <scheme val="minor"/>
    </font>
    <font>
      <sz val="7"/>
      <color rgb="FF000000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 style="thin">
        <color rgb="FFFF0000"/>
      </left>
      <right/>
      <top style="medium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/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/>
      <top style="thin">
        <color rgb="FFFF0000"/>
      </top>
      <bottom/>
      <diagonal/>
    </border>
  </borders>
  <cellStyleXfs count="42">
    <xf numFmtId="0" fontId="0" fillId="0" borderId="0"/>
    <xf numFmtId="0" fontId="8" fillId="0" borderId="0" applyNumberFormat="0" applyFill="0" applyBorder="0" applyAlignment="0" applyProtection="0"/>
    <xf numFmtId="0" fontId="9" fillId="0" borderId="15" applyNumberFormat="0" applyFill="0" applyAlignment="0" applyProtection="0"/>
    <xf numFmtId="0" fontId="10" fillId="0" borderId="16" applyNumberFormat="0" applyFill="0" applyAlignment="0" applyProtection="0"/>
    <xf numFmtId="0" fontId="11" fillId="0" borderId="17" applyNumberFormat="0" applyFill="0" applyAlignment="0" applyProtection="0"/>
    <xf numFmtId="0" fontId="11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3" fillId="7" borderId="0" applyNumberFormat="0" applyBorder="0" applyAlignment="0" applyProtection="0"/>
    <xf numFmtId="0" fontId="14" fillId="8" borderId="0" applyNumberFormat="0" applyBorder="0" applyAlignment="0" applyProtection="0"/>
    <xf numFmtId="0" fontId="15" fillId="9" borderId="18" applyNumberFormat="0" applyAlignment="0" applyProtection="0"/>
    <xf numFmtId="0" fontId="16" fillId="10" borderId="19" applyNumberFormat="0" applyAlignment="0" applyProtection="0"/>
    <xf numFmtId="0" fontId="17" fillId="10" borderId="18" applyNumberFormat="0" applyAlignment="0" applyProtection="0"/>
    <xf numFmtId="0" fontId="18" fillId="0" borderId="20" applyNumberFormat="0" applyFill="0" applyAlignment="0" applyProtection="0"/>
    <xf numFmtId="0" fontId="19" fillId="11" borderId="21" applyNumberFormat="0" applyAlignment="0" applyProtection="0"/>
    <xf numFmtId="0" fontId="20" fillId="0" borderId="0" applyNumberFormat="0" applyFill="0" applyBorder="0" applyAlignment="0" applyProtection="0"/>
    <xf numFmtId="0" fontId="7" fillId="12" borderId="22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23" applyNumberFormat="0" applyFill="0" applyAlignment="0" applyProtection="0"/>
    <xf numFmtId="0" fontId="23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23" fillId="36" borderId="0" applyNumberFormat="0" applyBorder="0" applyAlignment="0" applyProtection="0"/>
  </cellStyleXfs>
  <cellXfs count="39">
    <xf numFmtId="0" fontId="0" fillId="0" borderId="0" xfId="0"/>
    <xf numFmtId="0" fontId="2" fillId="2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indent="1"/>
    </xf>
    <xf numFmtId="0" fontId="5" fillId="0" borderId="11" xfId="0" applyFont="1" applyBorder="1" applyAlignment="1">
      <alignment horizontal="left" indent="1"/>
    </xf>
    <xf numFmtId="0" fontId="5" fillId="0" borderId="9" xfId="0" applyFont="1" applyBorder="1" applyAlignment="1">
      <alignment horizontal="left" inden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right" indent="2"/>
    </xf>
    <xf numFmtId="0" fontId="2" fillId="2" borderId="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right" indent="2"/>
    </xf>
    <xf numFmtId="164" fontId="6" fillId="0" borderId="28" xfId="0" applyNumberFormat="1" applyFont="1" applyBorder="1" applyAlignment="1">
      <alignment horizontal="right" indent="2"/>
    </xf>
    <xf numFmtId="0" fontId="6" fillId="0" borderId="29" xfId="0" applyFont="1" applyBorder="1" applyAlignment="1">
      <alignment horizontal="right" indent="2"/>
    </xf>
    <xf numFmtId="0" fontId="1" fillId="5" borderId="2" xfId="0" applyFont="1" applyFill="1" applyBorder="1" applyAlignment="1">
      <alignment horizontal="center" vertical="center" wrapText="1"/>
    </xf>
    <xf numFmtId="164" fontId="1" fillId="5" borderId="2" xfId="0" applyNumberFormat="1" applyFont="1" applyFill="1" applyBorder="1" applyAlignment="1">
      <alignment horizontal="right" vertical="center" wrapText="1" indent="2"/>
    </xf>
    <xf numFmtId="0" fontId="22" fillId="38" borderId="0" xfId="0" applyFont="1" applyFill="1"/>
    <xf numFmtId="0" fontId="25" fillId="0" borderId="0" xfId="0" applyFont="1" applyAlignment="1">
      <alignment horizontal="right"/>
    </xf>
    <xf numFmtId="0" fontId="26" fillId="0" borderId="0" xfId="0" applyFont="1"/>
    <xf numFmtId="0" fontId="2" fillId="38" borderId="25" xfId="0" applyFont="1" applyFill="1" applyBorder="1" applyAlignment="1">
      <alignment horizontal="center" vertical="center" wrapText="1"/>
    </xf>
    <xf numFmtId="1" fontId="26" fillId="0" borderId="0" xfId="0" applyNumberFormat="1" applyFont="1"/>
    <xf numFmtId="0" fontId="2" fillId="2" borderId="26" xfId="0" applyFont="1" applyFill="1" applyBorder="1" applyAlignment="1">
      <alignment vertical="center" wrapText="1"/>
    </xf>
    <xf numFmtId="0" fontId="5" fillId="0" borderId="31" xfId="0" applyFont="1" applyBorder="1" applyAlignment="1">
      <alignment horizontal="left" inden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5" fillId="37" borderId="3" xfId="0" applyFont="1" applyFill="1" applyBorder="1" applyAlignment="1">
      <alignment horizontal="justify" vertical="center"/>
    </xf>
    <xf numFmtId="0" fontId="5" fillId="37" borderId="30" xfId="0" applyFont="1" applyFill="1" applyBorder="1" applyAlignment="1">
      <alignment horizontal="justify" vertical="center"/>
    </xf>
    <xf numFmtId="0" fontId="5" fillId="37" borderId="1" xfId="0" applyFont="1" applyFill="1" applyBorder="1" applyAlignment="1">
      <alignment horizontal="justify" vertical="center"/>
    </xf>
    <xf numFmtId="0" fontId="3" fillId="3" borderId="14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 / 2018</a:t>
            </a:r>
            <a:endParaRPr lang="pt-BR" sz="900"/>
          </a:p>
        </c:rich>
      </c:tx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30294291338584151"/>
          <c:y val="0.26295951958008434"/>
          <c:w val="0.42189216972879151"/>
          <c:h val="0.70270993962691974"/>
        </c:manualLayout>
      </c:layout>
      <c:pieChart>
        <c:varyColors val="1"/>
        <c:ser>
          <c:idx val="0"/>
          <c:order val="0"/>
          <c:tx>
            <c:strRef>
              <c:f>JANEIRO!$J$4:$J$38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GCJNAA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JANEIRO!$J$4:$J$38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GCJNAA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cat>
          <c:val>
            <c:numRef>
              <c:f>JANEIRO!$D$4:$D$38</c:f>
              <c:numCache>
                <c:formatCode>General</c:formatCode>
                <c:ptCount val="35"/>
                <c:pt idx="0">
                  <c:v>0</c:v>
                </c:pt>
                <c:pt idx="1">
                  <c:v>13</c:v>
                </c:pt>
                <c:pt idx="2">
                  <c:v>31</c:v>
                </c:pt>
                <c:pt idx="3">
                  <c:v>19</c:v>
                </c:pt>
                <c:pt idx="4">
                  <c:v>39</c:v>
                </c:pt>
                <c:pt idx="5">
                  <c:v>30</c:v>
                </c:pt>
                <c:pt idx="6">
                  <c:v>4</c:v>
                </c:pt>
                <c:pt idx="7">
                  <c:v>36</c:v>
                </c:pt>
                <c:pt idx="8">
                  <c:v>38</c:v>
                </c:pt>
                <c:pt idx="9">
                  <c:v>21</c:v>
                </c:pt>
                <c:pt idx="10">
                  <c:v>22</c:v>
                </c:pt>
                <c:pt idx="11">
                  <c:v>6</c:v>
                </c:pt>
                <c:pt idx="12">
                  <c:v>8</c:v>
                </c:pt>
                <c:pt idx="13">
                  <c:v>10</c:v>
                </c:pt>
                <c:pt idx="14">
                  <c:v>7</c:v>
                </c:pt>
                <c:pt idx="15">
                  <c:v>8</c:v>
                </c:pt>
                <c:pt idx="16">
                  <c:v>6</c:v>
                </c:pt>
                <c:pt idx="17">
                  <c:v>9</c:v>
                </c:pt>
                <c:pt idx="18">
                  <c:v>11</c:v>
                </c:pt>
                <c:pt idx="19">
                  <c:v>11</c:v>
                </c:pt>
                <c:pt idx="20">
                  <c:v>10</c:v>
                </c:pt>
                <c:pt idx="21">
                  <c:v>10</c:v>
                </c:pt>
                <c:pt idx="22">
                  <c:v>5</c:v>
                </c:pt>
                <c:pt idx="23">
                  <c:v>11</c:v>
                </c:pt>
                <c:pt idx="24">
                  <c:v>10</c:v>
                </c:pt>
                <c:pt idx="25">
                  <c:v>2</c:v>
                </c:pt>
                <c:pt idx="26">
                  <c:v>20</c:v>
                </c:pt>
                <c:pt idx="27">
                  <c:v>10</c:v>
                </c:pt>
                <c:pt idx="28">
                  <c:v>18</c:v>
                </c:pt>
                <c:pt idx="29">
                  <c:v>5</c:v>
                </c:pt>
                <c:pt idx="30">
                  <c:v>11</c:v>
                </c:pt>
                <c:pt idx="31">
                  <c:v>3</c:v>
                </c:pt>
                <c:pt idx="32">
                  <c:v>28</c:v>
                </c:pt>
                <c:pt idx="33">
                  <c:v>5</c:v>
                </c:pt>
                <c:pt idx="3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65-49A6-87CA-1C5DE9170578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24" footer="0.3149606200000082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 / 2018</a:t>
            </a:r>
            <a:endParaRPr lang="pt-BR" sz="900"/>
          </a:p>
        </c:rich>
      </c:tx>
      <c:layout>
        <c:manualLayout>
          <c:xMode val="edge"/>
          <c:yMode val="edge"/>
          <c:x val="0.13690464356851653"/>
          <c:y val="4.6808362408702057E-2"/>
        </c:manualLayout>
      </c:layout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12705642998683642"/>
          <c:y val="0.27277845383249338"/>
          <c:w val="0.47579282385819527"/>
          <c:h val="0.6542153154752508"/>
        </c:manualLayout>
      </c:layout>
      <c:pie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4.0335515015124862E-2"/>
                  <c:y val="-3.53459560700260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508-4E21-8E34-8D8EAAE63CAC}"/>
                </c:ext>
              </c:extLst>
            </c:dLbl>
            <c:dLbl>
              <c:idx val="1"/>
              <c:layout>
                <c:manualLayout>
                  <c:x val="-0.14358585788499745"/>
                  <c:y val="-1.2641984287819713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508-4E21-8E34-8D8EAAE63CAC}"/>
                </c:ext>
              </c:extLst>
            </c:dLbl>
            <c:dLbl>
              <c:idx val="2"/>
              <c:layout>
                <c:manualLayout>
                  <c:x val="0.15238204888356491"/>
                  <c:y val="-4.462165882736689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508-4E21-8E34-8D8EAAE63CAC}"/>
                </c:ext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 prstMaterial="dkEdge"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JANEIRO!$A$43:$A$46</c:f>
              <c:strCache>
                <c:ptCount val="4"/>
                <c:pt idx="0">
                  <c:v>À DISPOSIÇÃO + ASTC</c:v>
                </c:pt>
                <c:pt idx="1">
                  <c:v>ÁREA MEIO</c:v>
                </c:pt>
                <c:pt idx="2">
                  <c:v>ÁREA FIM</c:v>
                </c:pt>
                <c:pt idx="3">
                  <c:v>À DISPOSIÇÃO OUTROS ÓRGÃOS</c:v>
                </c:pt>
              </c:strCache>
            </c:strRef>
          </c:cat>
          <c:val>
            <c:numRef>
              <c:f>JANEIRO!$B$43:$B$46</c:f>
              <c:numCache>
                <c:formatCode>General</c:formatCode>
                <c:ptCount val="4"/>
                <c:pt idx="0">
                  <c:v>0</c:v>
                </c:pt>
                <c:pt idx="1">
                  <c:v>183</c:v>
                </c:pt>
                <c:pt idx="2" formatCode="0">
                  <c:v>290</c:v>
                </c:pt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508-4E21-8E34-8D8EAAE63CAC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410070830385703"/>
          <c:y val="0.42052931293005175"/>
          <c:w val="0.29483547331535748"/>
          <c:h val="0.30895678267315291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5"/>
          </a:solidFill>
          <a:prstDash val="solid"/>
        </a:ln>
        <a:effectLst/>
      </c:spPr>
      <c:txPr>
        <a:bodyPr/>
        <a:lstStyle/>
        <a:p>
          <a:pPr rtl="0">
            <a:defRPr sz="80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6">
        <a:lumMod val="60000"/>
        <a:lumOff val="40000"/>
      </a:scheme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41" footer="0.3149606200000084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 / 2018</a:t>
            </a:r>
            <a:endParaRPr lang="pt-BR" sz="900"/>
          </a:p>
        </c:rich>
      </c:tx>
      <c:layout/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30294291338584151"/>
          <c:y val="0.26295951958008434"/>
          <c:w val="0.42189216972879151"/>
          <c:h val="0.70270993962691974"/>
        </c:manualLayout>
      </c:layout>
      <c:pieChart>
        <c:varyColors val="1"/>
        <c:ser>
          <c:idx val="0"/>
          <c:order val="0"/>
          <c:tx>
            <c:strRef>
              <c:f>FEVEREIRO!$J$4:$J$38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GCJNAA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FEVEREIRO!$J$4:$J$38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GCJNAA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cat>
          <c:val>
            <c:numRef>
              <c:f>FEVEREIRO!$D$4:$D$38</c:f>
              <c:numCache>
                <c:formatCode>General</c:formatCode>
                <c:ptCount val="35"/>
                <c:pt idx="0">
                  <c:v>0</c:v>
                </c:pt>
                <c:pt idx="1">
                  <c:v>13</c:v>
                </c:pt>
                <c:pt idx="2">
                  <c:v>30</c:v>
                </c:pt>
                <c:pt idx="3">
                  <c:v>19</c:v>
                </c:pt>
                <c:pt idx="4">
                  <c:v>39</c:v>
                </c:pt>
                <c:pt idx="5">
                  <c:v>30</c:v>
                </c:pt>
                <c:pt idx="6">
                  <c:v>4</c:v>
                </c:pt>
                <c:pt idx="7">
                  <c:v>36</c:v>
                </c:pt>
                <c:pt idx="8">
                  <c:v>37</c:v>
                </c:pt>
                <c:pt idx="9">
                  <c:v>46</c:v>
                </c:pt>
                <c:pt idx="10">
                  <c:v>22</c:v>
                </c:pt>
                <c:pt idx="11">
                  <c:v>6</c:v>
                </c:pt>
                <c:pt idx="12">
                  <c:v>8</c:v>
                </c:pt>
                <c:pt idx="13">
                  <c:v>10</c:v>
                </c:pt>
                <c:pt idx="14">
                  <c:v>7</c:v>
                </c:pt>
                <c:pt idx="15">
                  <c:v>8</c:v>
                </c:pt>
                <c:pt idx="16">
                  <c:v>6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10</c:v>
                </c:pt>
                <c:pt idx="21">
                  <c:v>12</c:v>
                </c:pt>
                <c:pt idx="22">
                  <c:v>5</c:v>
                </c:pt>
                <c:pt idx="23">
                  <c:v>11</c:v>
                </c:pt>
                <c:pt idx="24">
                  <c:v>10</c:v>
                </c:pt>
                <c:pt idx="25">
                  <c:v>2</c:v>
                </c:pt>
                <c:pt idx="26">
                  <c:v>21</c:v>
                </c:pt>
                <c:pt idx="27">
                  <c:v>10</c:v>
                </c:pt>
                <c:pt idx="28">
                  <c:v>18</c:v>
                </c:pt>
                <c:pt idx="29">
                  <c:v>5</c:v>
                </c:pt>
                <c:pt idx="30">
                  <c:v>10</c:v>
                </c:pt>
                <c:pt idx="31">
                  <c:v>3</c:v>
                </c:pt>
                <c:pt idx="32">
                  <c:v>28</c:v>
                </c:pt>
                <c:pt idx="33">
                  <c:v>5</c:v>
                </c:pt>
                <c:pt idx="3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7D-4C25-B0C1-BF975525B81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24" footer="0.3149606200000082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 / 2018</a:t>
            </a:r>
            <a:endParaRPr lang="pt-BR" sz="900"/>
          </a:p>
        </c:rich>
      </c:tx>
      <c:layout>
        <c:manualLayout>
          <c:xMode val="edge"/>
          <c:yMode val="edge"/>
          <c:x val="0.13690464356851653"/>
          <c:y val="4.6808362408702057E-2"/>
        </c:manualLayout>
      </c:layout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12705642998683642"/>
          <c:y val="0.27277845383249338"/>
          <c:w val="0.47579282385819527"/>
          <c:h val="0.6542153154752508"/>
        </c:manualLayout>
      </c:layout>
      <c:pie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4.0335515015124862E-2"/>
                  <c:y val="-3.53459560700260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048-4E6B-ABCF-BE86ECEC0720}"/>
                </c:ext>
              </c:extLst>
            </c:dLbl>
            <c:dLbl>
              <c:idx val="1"/>
              <c:layout>
                <c:manualLayout>
                  <c:x val="-0.14358585788499745"/>
                  <c:y val="-1.2641984287819713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048-4E6B-ABCF-BE86ECEC0720}"/>
                </c:ext>
              </c:extLst>
            </c:dLbl>
            <c:dLbl>
              <c:idx val="2"/>
              <c:layout>
                <c:manualLayout>
                  <c:x val="0.15238204888356491"/>
                  <c:y val="-4.462165882736689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048-4E6B-ABCF-BE86ECEC0720}"/>
                </c:ext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 prstMaterial="dkEdge"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FEVEREIRO!$A$43:$A$46</c:f>
              <c:strCache>
                <c:ptCount val="4"/>
                <c:pt idx="0">
                  <c:v>À DISPOSIÇÃO + ASTC</c:v>
                </c:pt>
                <c:pt idx="1">
                  <c:v>ÁREA MEIO</c:v>
                </c:pt>
                <c:pt idx="2">
                  <c:v>ÁREA FIM</c:v>
                </c:pt>
                <c:pt idx="3">
                  <c:v>À DISPOSIÇÃO OUTROS ÓRGÃOS</c:v>
                </c:pt>
              </c:strCache>
            </c:strRef>
          </c:cat>
          <c:val>
            <c:numRef>
              <c:f>FEVEREIRO!$B$43:$B$46</c:f>
              <c:numCache>
                <c:formatCode>General</c:formatCode>
                <c:ptCount val="4"/>
                <c:pt idx="0">
                  <c:v>0</c:v>
                </c:pt>
                <c:pt idx="1">
                  <c:v>207</c:v>
                </c:pt>
                <c:pt idx="2" formatCode="0">
                  <c:v>290</c:v>
                </c:pt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048-4E6B-ABCF-BE86ECEC0720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410070830385703"/>
          <c:y val="0.42052931293005175"/>
          <c:w val="0.29483547331535748"/>
          <c:h val="0.30895678267315291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5"/>
          </a:solidFill>
          <a:prstDash val="solid"/>
        </a:ln>
        <a:effectLst/>
      </c:spPr>
      <c:txPr>
        <a:bodyPr/>
        <a:lstStyle/>
        <a:p>
          <a:pPr rtl="0">
            <a:defRPr sz="80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6">
        <a:lumMod val="60000"/>
        <a:lumOff val="40000"/>
      </a:scheme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41" footer="0.3149606200000084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MAR  / 2018</a:t>
            </a:r>
            <a:endParaRPr lang="pt-BR" sz="900"/>
          </a:p>
        </c:rich>
      </c:tx>
      <c:layout/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30294291338584151"/>
          <c:y val="0.26295951958008434"/>
          <c:w val="0.42189216972879151"/>
          <c:h val="0.70270993962691974"/>
        </c:manualLayout>
      </c:layout>
      <c:pieChart>
        <c:varyColors val="1"/>
        <c:ser>
          <c:idx val="0"/>
          <c:order val="0"/>
          <c:tx>
            <c:strRef>
              <c:f>MARÇO!$J$4:$J$38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GCJNAA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MARÇO!$J$4:$J$38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GCJNAA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cat>
          <c:val>
            <c:numRef>
              <c:f>MARÇO!$D$4:$D$38</c:f>
              <c:numCache>
                <c:formatCode>General</c:formatCode>
                <c:ptCount val="35"/>
                <c:pt idx="0">
                  <c:v>0</c:v>
                </c:pt>
                <c:pt idx="1">
                  <c:v>13</c:v>
                </c:pt>
                <c:pt idx="2">
                  <c:v>30</c:v>
                </c:pt>
                <c:pt idx="3">
                  <c:v>19</c:v>
                </c:pt>
                <c:pt idx="4">
                  <c:v>38</c:v>
                </c:pt>
                <c:pt idx="5">
                  <c:v>28</c:v>
                </c:pt>
                <c:pt idx="6">
                  <c:v>4</c:v>
                </c:pt>
                <c:pt idx="7">
                  <c:v>36</c:v>
                </c:pt>
                <c:pt idx="8">
                  <c:v>37</c:v>
                </c:pt>
                <c:pt idx="9">
                  <c:v>46</c:v>
                </c:pt>
                <c:pt idx="10">
                  <c:v>22</c:v>
                </c:pt>
                <c:pt idx="11">
                  <c:v>6</c:v>
                </c:pt>
                <c:pt idx="12">
                  <c:v>8</c:v>
                </c:pt>
                <c:pt idx="13">
                  <c:v>10</c:v>
                </c:pt>
                <c:pt idx="14">
                  <c:v>7</c:v>
                </c:pt>
                <c:pt idx="15">
                  <c:v>8</c:v>
                </c:pt>
                <c:pt idx="16">
                  <c:v>7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10</c:v>
                </c:pt>
                <c:pt idx="21">
                  <c:v>10</c:v>
                </c:pt>
                <c:pt idx="22">
                  <c:v>5</c:v>
                </c:pt>
                <c:pt idx="23">
                  <c:v>11</c:v>
                </c:pt>
                <c:pt idx="24">
                  <c:v>10</c:v>
                </c:pt>
                <c:pt idx="25">
                  <c:v>3</c:v>
                </c:pt>
                <c:pt idx="26">
                  <c:v>20</c:v>
                </c:pt>
                <c:pt idx="27">
                  <c:v>11</c:v>
                </c:pt>
                <c:pt idx="28">
                  <c:v>18</c:v>
                </c:pt>
                <c:pt idx="29">
                  <c:v>5</c:v>
                </c:pt>
                <c:pt idx="30">
                  <c:v>10</c:v>
                </c:pt>
                <c:pt idx="31">
                  <c:v>3</c:v>
                </c:pt>
                <c:pt idx="32">
                  <c:v>28</c:v>
                </c:pt>
                <c:pt idx="33">
                  <c:v>5</c:v>
                </c:pt>
                <c:pt idx="3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03-471A-ACC7-C80856CC4E4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24" footer="0.3149606200000082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 MAR  / 2018</a:t>
            </a:r>
            <a:endParaRPr lang="pt-BR" sz="900"/>
          </a:p>
        </c:rich>
      </c:tx>
      <c:layout>
        <c:manualLayout>
          <c:xMode val="edge"/>
          <c:yMode val="edge"/>
          <c:x val="0.13690464356851653"/>
          <c:y val="4.6808362408702057E-2"/>
        </c:manualLayout>
      </c:layout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12705642998683642"/>
          <c:y val="0.27277845383249338"/>
          <c:w val="0.47579282385819527"/>
          <c:h val="0.6542153154752508"/>
        </c:manualLayout>
      </c:layout>
      <c:pie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4.0335515015124862E-2"/>
                  <c:y val="-3.53459560700260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4F9-4F56-A52D-AF3F478E18E9}"/>
                </c:ext>
              </c:extLst>
            </c:dLbl>
            <c:dLbl>
              <c:idx val="1"/>
              <c:layout>
                <c:manualLayout>
                  <c:x val="-0.14358585788499745"/>
                  <c:y val="-1.2641984287819713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4F9-4F56-A52D-AF3F478E18E9}"/>
                </c:ext>
              </c:extLst>
            </c:dLbl>
            <c:dLbl>
              <c:idx val="2"/>
              <c:layout>
                <c:manualLayout>
                  <c:x val="0.15238204888356491"/>
                  <c:y val="-4.462165882736689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4F9-4F56-A52D-AF3F478E18E9}"/>
                </c:ext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 prstMaterial="dkEdge"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MARÇO!$A$43:$A$46</c:f>
              <c:strCache>
                <c:ptCount val="4"/>
                <c:pt idx="0">
                  <c:v>À DISPOSIÇÃO + ASTC</c:v>
                </c:pt>
                <c:pt idx="1">
                  <c:v>ÁREA MEIO</c:v>
                </c:pt>
                <c:pt idx="2">
                  <c:v>ÁREA FIM</c:v>
                </c:pt>
                <c:pt idx="3">
                  <c:v>À DISPOSIÇÃO OUTROS ÓRGÃOS</c:v>
                </c:pt>
              </c:strCache>
            </c:strRef>
          </c:cat>
          <c:val>
            <c:numRef>
              <c:f>MARÇO!$B$43:$B$46</c:f>
              <c:numCache>
                <c:formatCode>General</c:formatCode>
                <c:ptCount val="4"/>
                <c:pt idx="0">
                  <c:v>0</c:v>
                </c:pt>
                <c:pt idx="1">
                  <c:v>207</c:v>
                </c:pt>
                <c:pt idx="2" formatCode="0">
                  <c:v>287</c:v>
                </c:pt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4F9-4F56-A52D-AF3F478E18E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410070830385703"/>
          <c:y val="0.42052931293005175"/>
          <c:w val="0.29483547331535748"/>
          <c:h val="0.30895678267315291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5"/>
          </a:solidFill>
          <a:prstDash val="solid"/>
        </a:ln>
        <a:effectLst/>
      </c:spPr>
      <c:txPr>
        <a:bodyPr/>
        <a:lstStyle/>
        <a:p>
          <a:pPr rtl="0">
            <a:defRPr sz="80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6">
        <a:lumMod val="60000"/>
        <a:lumOff val="40000"/>
      </a:scheme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41" footer="0.3149606200000084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268432</xdr:colOff>
      <xdr:row>47</xdr:row>
      <xdr:rowOff>34637</xdr:rowOff>
    </xdr:from>
    <xdr:to>
      <xdr:col>3</xdr:col>
      <xdr:colOff>77931</xdr:colOff>
      <xdr:row>64</xdr:row>
      <xdr:rowOff>51955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268432</xdr:colOff>
      <xdr:row>47</xdr:row>
      <xdr:rowOff>34636</xdr:rowOff>
    </xdr:from>
    <xdr:to>
      <xdr:col>10</xdr:col>
      <xdr:colOff>346365</xdr:colOff>
      <xdr:row>64</xdr:row>
      <xdr:rowOff>51955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268432</xdr:colOff>
      <xdr:row>47</xdr:row>
      <xdr:rowOff>34637</xdr:rowOff>
    </xdr:from>
    <xdr:to>
      <xdr:col>3</xdr:col>
      <xdr:colOff>77931</xdr:colOff>
      <xdr:row>64</xdr:row>
      <xdr:rowOff>51955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268432</xdr:colOff>
      <xdr:row>47</xdr:row>
      <xdr:rowOff>34636</xdr:rowOff>
    </xdr:from>
    <xdr:to>
      <xdr:col>10</xdr:col>
      <xdr:colOff>346365</xdr:colOff>
      <xdr:row>64</xdr:row>
      <xdr:rowOff>51955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268432</xdr:colOff>
      <xdr:row>47</xdr:row>
      <xdr:rowOff>34637</xdr:rowOff>
    </xdr:from>
    <xdr:to>
      <xdr:col>3</xdr:col>
      <xdr:colOff>77931</xdr:colOff>
      <xdr:row>64</xdr:row>
      <xdr:rowOff>51955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268432</xdr:colOff>
      <xdr:row>47</xdr:row>
      <xdr:rowOff>34636</xdr:rowOff>
    </xdr:from>
    <xdr:to>
      <xdr:col>10</xdr:col>
      <xdr:colOff>346365</xdr:colOff>
      <xdr:row>64</xdr:row>
      <xdr:rowOff>51955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43" zoomScale="110" zoomScaleNormal="110" workbookViewId="0">
      <selection activeCell="E46" sqref="E46"/>
    </sheetView>
  </sheetViews>
  <sheetFormatPr defaultRowHeight="15" x14ac:dyDescent="0.25"/>
  <cols>
    <col min="1" max="1" width="57" customWidth="1"/>
    <col min="2" max="2" width="8" bestFit="1" customWidth="1"/>
    <col min="3" max="3" width="5.7109375" customWidth="1"/>
    <col min="5" max="5" width="9" customWidth="1"/>
    <col min="6" max="6" width="9.140625" customWidth="1"/>
    <col min="9" max="9" width="9.140625" customWidth="1"/>
    <col min="10" max="10" width="11.5703125" customWidth="1"/>
  </cols>
  <sheetData>
    <row r="1" spans="1:10" ht="30" customHeight="1" thickBot="1" x14ac:dyDescent="0.3">
      <c r="A1" s="33" t="s">
        <v>64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25.5" customHeight="1" thickBot="1" x14ac:dyDescent="0.3">
      <c r="A2" s="34" t="s">
        <v>0</v>
      </c>
      <c r="B2" s="36" t="s">
        <v>35</v>
      </c>
      <c r="C2" s="36"/>
      <c r="D2" s="36" t="s">
        <v>8</v>
      </c>
      <c r="E2" s="36"/>
      <c r="F2" s="36" t="s">
        <v>1</v>
      </c>
      <c r="G2" s="36"/>
      <c r="H2" s="37" t="s">
        <v>27</v>
      </c>
      <c r="I2" s="38"/>
      <c r="J2" s="8" t="s">
        <v>0</v>
      </c>
    </row>
    <row r="3" spans="1:10" ht="15.75" thickBot="1" x14ac:dyDescent="0.3">
      <c r="A3" s="35"/>
      <c r="B3" s="25" t="s">
        <v>36</v>
      </c>
      <c r="C3" s="25" t="s">
        <v>37</v>
      </c>
      <c r="D3" s="25" t="s">
        <v>2</v>
      </c>
      <c r="E3" s="25" t="s">
        <v>3</v>
      </c>
      <c r="F3" s="25" t="s">
        <v>2</v>
      </c>
      <c r="G3" s="25" t="s">
        <v>3</v>
      </c>
      <c r="H3" s="25" t="s">
        <v>2</v>
      </c>
      <c r="I3" s="25" t="s">
        <v>3</v>
      </c>
      <c r="J3" s="9" t="s">
        <v>26</v>
      </c>
    </row>
    <row r="4" spans="1:10" x14ac:dyDescent="0.25">
      <c r="A4" s="1" t="s">
        <v>4</v>
      </c>
      <c r="B4" s="21"/>
      <c r="C4" s="21"/>
      <c r="D4" s="13">
        <v>0</v>
      </c>
      <c r="E4" s="14">
        <f t="shared" ref="E4:E38" si="0">(D4/D$39)*100</f>
        <v>0</v>
      </c>
      <c r="F4" s="13">
        <v>0</v>
      </c>
      <c r="G4" s="14">
        <f t="shared" ref="G4:G38" si="1">(F4/F$39)*100</f>
        <v>0</v>
      </c>
      <c r="H4" s="13">
        <v>0</v>
      </c>
      <c r="I4" s="14">
        <f t="shared" ref="I4:I38" si="2">(H4/H$39)*100</f>
        <v>0</v>
      </c>
      <c r="J4" s="7" t="s">
        <v>10</v>
      </c>
    </row>
    <row r="5" spans="1:10" x14ac:dyDescent="0.25">
      <c r="A5" s="2" t="s">
        <v>41</v>
      </c>
      <c r="B5" s="11" t="s">
        <v>38</v>
      </c>
      <c r="C5" s="11"/>
      <c r="D5" s="10">
        <v>13</v>
      </c>
      <c r="E5" s="14">
        <f t="shared" si="0"/>
        <v>2.7196652719665275</v>
      </c>
      <c r="F5" s="10">
        <v>13</v>
      </c>
      <c r="G5" s="14">
        <f t="shared" si="1"/>
        <v>3.3419023136246784</v>
      </c>
      <c r="H5" s="10">
        <v>10</v>
      </c>
      <c r="I5" s="14">
        <f t="shared" si="2"/>
        <v>3.4965034965034967</v>
      </c>
      <c r="J5" s="5" t="s">
        <v>11</v>
      </c>
    </row>
    <row r="6" spans="1:10" x14ac:dyDescent="0.25">
      <c r="A6" s="2" t="s">
        <v>52</v>
      </c>
      <c r="B6" s="11"/>
      <c r="C6" s="11" t="s">
        <v>38</v>
      </c>
      <c r="D6" s="10">
        <v>31</v>
      </c>
      <c r="E6" s="14">
        <f t="shared" si="0"/>
        <v>6.485355648535565</v>
      </c>
      <c r="F6" s="10">
        <v>19</v>
      </c>
      <c r="G6" s="14">
        <f t="shared" si="1"/>
        <v>4.8843187660668379</v>
      </c>
      <c r="H6" s="10">
        <v>12</v>
      </c>
      <c r="I6" s="14">
        <f t="shared" si="2"/>
        <v>4.1958041958041958</v>
      </c>
      <c r="J6" s="5" t="s">
        <v>12</v>
      </c>
    </row>
    <row r="7" spans="1:10" x14ac:dyDescent="0.25">
      <c r="A7" s="2" t="s">
        <v>53</v>
      </c>
      <c r="B7" s="11" t="s">
        <v>38</v>
      </c>
      <c r="C7" s="11"/>
      <c r="D7" s="10">
        <v>19</v>
      </c>
      <c r="E7" s="14">
        <f t="shared" si="0"/>
        <v>3.9748953974895396</v>
      </c>
      <c r="F7" s="10">
        <v>19</v>
      </c>
      <c r="G7" s="14">
        <f t="shared" si="1"/>
        <v>4.8843187660668379</v>
      </c>
      <c r="H7" s="10">
        <v>18</v>
      </c>
      <c r="I7" s="14">
        <f t="shared" si="2"/>
        <v>6.2937062937062942</v>
      </c>
      <c r="J7" s="5" t="s">
        <v>13</v>
      </c>
    </row>
    <row r="8" spans="1:10" x14ac:dyDescent="0.25">
      <c r="A8" s="2" t="s">
        <v>42</v>
      </c>
      <c r="B8" s="11" t="s">
        <v>38</v>
      </c>
      <c r="C8" s="11"/>
      <c r="D8" s="10">
        <v>39</v>
      </c>
      <c r="E8" s="14">
        <f t="shared" si="0"/>
        <v>8.1589958158995817</v>
      </c>
      <c r="F8" s="10">
        <v>38</v>
      </c>
      <c r="G8" s="14">
        <f t="shared" si="1"/>
        <v>9.7686375321336758</v>
      </c>
      <c r="H8" s="10">
        <v>36</v>
      </c>
      <c r="I8" s="14">
        <f t="shared" si="2"/>
        <v>12.587412587412588</v>
      </c>
      <c r="J8" s="5" t="s">
        <v>14</v>
      </c>
    </row>
    <row r="9" spans="1:10" x14ac:dyDescent="0.25">
      <c r="A9" s="2" t="s">
        <v>43</v>
      </c>
      <c r="B9" s="11" t="s">
        <v>38</v>
      </c>
      <c r="C9" s="11"/>
      <c r="D9" s="10">
        <v>30</v>
      </c>
      <c r="E9" s="14">
        <f t="shared" si="0"/>
        <v>6.2761506276150625</v>
      </c>
      <c r="F9" s="10">
        <v>29</v>
      </c>
      <c r="G9" s="14">
        <f t="shared" si="1"/>
        <v>7.4550128534704374</v>
      </c>
      <c r="H9" s="10">
        <v>27</v>
      </c>
      <c r="I9" s="14">
        <f t="shared" si="2"/>
        <v>9.44055944055944</v>
      </c>
      <c r="J9" s="5" t="s">
        <v>15</v>
      </c>
    </row>
    <row r="10" spans="1:10" x14ac:dyDescent="0.25">
      <c r="A10" s="2" t="s">
        <v>44</v>
      </c>
      <c r="B10" s="11" t="s">
        <v>38</v>
      </c>
      <c r="C10" s="11"/>
      <c r="D10" s="10">
        <v>4</v>
      </c>
      <c r="E10" s="14">
        <f t="shared" si="0"/>
        <v>0.83682008368200833</v>
      </c>
      <c r="F10" s="10">
        <v>4</v>
      </c>
      <c r="G10" s="14">
        <f t="shared" si="1"/>
        <v>1.0282776349614395</v>
      </c>
      <c r="H10" s="10">
        <v>3</v>
      </c>
      <c r="I10" s="14">
        <f t="shared" si="2"/>
        <v>1.048951048951049</v>
      </c>
      <c r="J10" s="5" t="s">
        <v>33</v>
      </c>
    </row>
    <row r="11" spans="1:10" x14ac:dyDescent="0.25">
      <c r="A11" s="2" t="s">
        <v>40</v>
      </c>
      <c r="B11" s="11" t="s">
        <v>38</v>
      </c>
      <c r="C11" s="11"/>
      <c r="D11" s="10">
        <v>36</v>
      </c>
      <c r="E11" s="14">
        <f t="shared" si="0"/>
        <v>7.5313807531380759</v>
      </c>
      <c r="F11" s="10">
        <v>34</v>
      </c>
      <c r="G11" s="14">
        <f t="shared" si="1"/>
        <v>8.7403598971722367</v>
      </c>
      <c r="H11" s="10">
        <v>32</v>
      </c>
      <c r="I11" s="14">
        <f t="shared" si="2"/>
        <v>11.188811188811188</v>
      </c>
      <c r="J11" s="5" t="s">
        <v>16</v>
      </c>
    </row>
    <row r="12" spans="1:10" x14ac:dyDescent="0.25">
      <c r="A12" s="2" t="s">
        <v>54</v>
      </c>
      <c r="B12" s="11" t="s">
        <v>38</v>
      </c>
      <c r="C12" s="11"/>
      <c r="D12" s="10">
        <v>38</v>
      </c>
      <c r="E12" s="14">
        <f t="shared" si="0"/>
        <v>7.9497907949790791</v>
      </c>
      <c r="F12" s="10">
        <v>36</v>
      </c>
      <c r="G12" s="14">
        <f t="shared" si="1"/>
        <v>9.2544987146529554</v>
      </c>
      <c r="H12" s="10">
        <v>34</v>
      </c>
      <c r="I12" s="14">
        <f t="shared" si="2"/>
        <v>11.888111888111888</v>
      </c>
      <c r="J12" s="5" t="s">
        <v>17</v>
      </c>
    </row>
    <row r="13" spans="1:10" x14ac:dyDescent="0.25">
      <c r="A13" s="2" t="s">
        <v>45</v>
      </c>
      <c r="B13" s="11"/>
      <c r="C13" s="11" t="s">
        <v>38</v>
      </c>
      <c r="D13" s="10">
        <v>21</v>
      </c>
      <c r="E13" s="14">
        <f t="shared" si="0"/>
        <v>4.3933054393305433</v>
      </c>
      <c r="F13" s="10">
        <v>17</v>
      </c>
      <c r="G13" s="14">
        <f t="shared" si="1"/>
        <v>4.3701799485861184</v>
      </c>
      <c r="H13" s="10">
        <v>8</v>
      </c>
      <c r="I13" s="14">
        <f t="shared" si="2"/>
        <v>2.7972027972027971</v>
      </c>
      <c r="J13" s="5" t="s">
        <v>34</v>
      </c>
    </row>
    <row r="14" spans="1:10" x14ac:dyDescent="0.25">
      <c r="A14" s="2" t="s">
        <v>46</v>
      </c>
      <c r="B14" s="11"/>
      <c r="C14" s="11" t="s">
        <v>38</v>
      </c>
      <c r="D14" s="10">
        <v>22</v>
      </c>
      <c r="E14" s="14">
        <f t="shared" si="0"/>
        <v>4.6025104602510458</v>
      </c>
      <c r="F14" s="10">
        <v>20</v>
      </c>
      <c r="G14" s="14">
        <f t="shared" si="1"/>
        <v>5.1413881748071981</v>
      </c>
      <c r="H14" s="10">
        <v>16</v>
      </c>
      <c r="I14" s="14">
        <f t="shared" si="2"/>
        <v>5.5944055944055942</v>
      </c>
      <c r="J14" s="5" t="s">
        <v>18</v>
      </c>
    </row>
    <row r="15" spans="1:10" x14ac:dyDescent="0.25">
      <c r="A15" s="2" t="s">
        <v>55</v>
      </c>
      <c r="B15" s="11"/>
      <c r="C15" s="11" t="s">
        <v>38</v>
      </c>
      <c r="D15" s="10">
        <v>6</v>
      </c>
      <c r="E15" s="14">
        <f t="shared" si="0"/>
        <v>1.2552301255230125</v>
      </c>
      <c r="F15" s="10">
        <v>4</v>
      </c>
      <c r="G15" s="14">
        <f t="shared" si="1"/>
        <v>1.0282776349614395</v>
      </c>
      <c r="H15" s="10">
        <v>4</v>
      </c>
      <c r="I15" s="14">
        <f t="shared" si="2"/>
        <v>1.3986013986013985</v>
      </c>
      <c r="J15" s="5" t="s">
        <v>19</v>
      </c>
    </row>
    <row r="16" spans="1:10" x14ac:dyDescent="0.25">
      <c r="A16" s="2" t="s">
        <v>56</v>
      </c>
      <c r="B16" s="11" t="s">
        <v>38</v>
      </c>
      <c r="C16" s="11"/>
      <c r="D16" s="10">
        <v>8</v>
      </c>
      <c r="E16" s="14">
        <f t="shared" si="0"/>
        <v>1.6736401673640167</v>
      </c>
      <c r="F16" s="10">
        <v>8</v>
      </c>
      <c r="G16" s="14">
        <f t="shared" si="1"/>
        <v>2.0565552699228791</v>
      </c>
      <c r="H16" s="10">
        <v>6</v>
      </c>
      <c r="I16" s="14">
        <f t="shared" si="2"/>
        <v>2.0979020979020979</v>
      </c>
      <c r="J16" s="5" t="s">
        <v>39</v>
      </c>
    </row>
    <row r="17" spans="1:10" x14ac:dyDescent="0.25">
      <c r="A17" s="2" t="s">
        <v>57</v>
      </c>
      <c r="B17" s="11" t="s">
        <v>38</v>
      </c>
      <c r="C17" s="11"/>
      <c r="D17" s="10">
        <v>10</v>
      </c>
      <c r="E17" s="14">
        <f t="shared" si="0"/>
        <v>2.0920502092050208</v>
      </c>
      <c r="F17" s="10">
        <v>8</v>
      </c>
      <c r="G17" s="14">
        <f t="shared" si="1"/>
        <v>2.0565552699228791</v>
      </c>
      <c r="H17" s="10">
        <v>5</v>
      </c>
      <c r="I17" s="14">
        <f t="shared" si="2"/>
        <v>1.7482517482517483</v>
      </c>
      <c r="J17" s="5" t="s">
        <v>20</v>
      </c>
    </row>
    <row r="18" spans="1:10" x14ac:dyDescent="0.25">
      <c r="A18" s="2" t="s">
        <v>47</v>
      </c>
      <c r="B18" s="11"/>
      <c r="C18" s="11" t="s">
        <v>38</v>
      </c>
      <c r="D18" s="10">
        <v>7</v>
      </c>
      <c r="E18" s="14">
        <f t="shared" si="0"/>
        <v>1.4644351464435146</v>
      </c>
      <c r="F18" s="10">
        <v>5</v>
      </c>
      <c r="G18" s="14">
        <f t="shared" si="1"/>
        <v>1.2853470437017995</v>
      </c>
      <c r="H18" s="10">
        <v>3</v>
      </c>
      <c r="I18" s="14">
        <f t="shared" si="2"/>
        <v>1.048951048951049</v>
      </c>
      <c r="J18" s="5" t="s">
        <v>21</v>
      </c>
    </row>
    <row r="19" spans="1:10" x14ac:dyDescent="0.25">
      <c r="A19" s="2" t="s">
        <v>66</v>
      </c>
      <c r="B19" s="11" t="s">
        <v>38</v>
      </c>
      <c r="C19" s="11"/>
      <c r="D19" s="10">
        <v>8</v>
      </c>
      <c r="E19" s="14">
        <f t="shared" si="0"/>
        <v>1.6736401673640167</v>
      </c>
      <c r="F19" s="10">
        <v>6</v>
      </c>
      <c r="G19" s="14">
        <f t="shared" si="1"/>
        <v>1.5424164524421593</v>
      </c>
      <c r="H19" s="10">
        <v>4</v>
      </c>
      <c r="I19" s="14">
        <f t="shared" si="2"/>
        <v>1.3986013986013985</v>
      </c>
      <c r="J19" s="5" t="s">
        <v>67</v>
      </c>
    </row>
    <row r="20" spans="1:10" x14ac:dyDescent="0.25">
      <c r="A20" s="2" t="s">
        <v>68</v>
      </c>
      <c r="B20" s="11" t="s">
        <v>38</v>
      </c>
      <c r="C20" s="11"/>
      <c r="D20" s="10">
        <v>6</v>
      </c>
      <c r="E20" s="14">
        <f t="shared" si="0"/>
        <v>1.2552301255230125</v>
      </c>
      <c r="F20" s="10">
        <v>4</v>
      </c>
      <c r="G20" s="14">
        <f t="shared" si="1"/>
        <v>1.0282776349614395</v>
      </c>
      <c r="H20" s="10">
        <v>2</v>
      </c>
      <c r="I20" s="14">
        <f t="shared" si="2"/>
        <v>0.69930069930069927</v>
      </c>
      <c r="J20" s="5" t="s">
        <v>69</v>
      </c>
    </row>
    <row r="21" spans="1:10" x14ac:dyDescent="0.25">
      <c r="A21" s="2" t="s">
        <v>70</v>
      </c>
      <c r="B21" s="11" t="s">
        <v>38</v>
      </c>
      <c r="C21" s="11"/>
      <c r="D21" s="10">
        <v>9</v>
      </c>
      <c r="E21" s="14">
        <f t="shared" si="0"/>
        <v>1.882845188284519</v>
      </c>
      <c r="F21" s="10">
        <v>6</v>
      </c>
      <c r="G21" s="14">
        <f t="shared" si="1"/>
        <v>1.5424164524421593</v>
      </c>
      <c r="H21" s="10">
        <v>4</v>
      </c>
      <c r="I21" s="14">
        <f t="shared" si="2"/>
        <v>1.3986013986013985</v>
      </c>
      <c r="J21" s="5" t="s">
        <v>71</v>
      </c>
    </row>
    <row r="22" spans="1:10" x14ac:dyDescent="0.25">
      <c r="A22" s="2" t="s">
        <v>73</v>
      </c>
      <c r="B22" s="11" t="s">
        <v>38</v>
      </c>
      <c r="C22" s="11"/>
      <c r="D22" s="10">
        <v>11</v>
      </c>
      <c r="E22" s="14">
        <f t="shared" si="0"/>
        <v>2.3012552301255229</v>
      </c>
      <c r="F22" s="10">
        <v>8</v>
      </c>
      <c r="G22" s="14">
        <f t="shared" si="1"/>
        <v>2.0565552699228791</v>
      </c>
      <c r="H22" s="10">
        <v>6</v>
      </c>
      <c r="I22" s="14">
        <f t="shared" si="2"/>
        <v>2.0979020979020979</v>
      </c>
      <c r="J22" s="5" t="s">
        <v>65</v>
      </c>
    </row>
    <row r="23" spans="1:10" x14ac:dyDescent="0.25">
      <c r="A23" s="2" t="s">
        <v>74</v>
      </c>
      <c r="B23" s="11" t="s">
        <v>38</v>
      </c>
      <c r="C23" s="11"/>
      <c r="D23" s="10">
        <v>11</v>
      </c>
      <c r="E23" s="14">
        <f t="shared" si="0"/>
        <v>2.3012552301255229</v>
      </c>
      <c r="F23" s="10">
        <v>9</v>
      </c>
      <c r="G23" s="14">
        <f t="shared" si="1"/>
        <v>2.3136246786632388</v>
      </c>
      <c r="H23" s="10">
        <v>3</v>
      </c>
      <c r="I23" s="14">
        <f t="shared" si="2"/>
        <v>1.048951048951049</v>
      </c>
      <c r="J23" s="5" t="s">
        <v>79</v>
      </c>
    </row>
    <row r="24" spans="1:10" x14ac:dyDescent="0.25">
      <c r="A24" s="2" t="s">
        <v>75</v>
      </c>
      <c r="B24" s="11" t="s">
        <v>38</v>
      </c>
      <c r="C24" s="11"/>
      <c r="D24" s="10">
        <v>10</v>
      </c>
      <c r="E24" s="14">
        <f t="shared" si="0"/>
        <v>2.0920502092050208</v>
      </c>
      <c r="F24" s="10">
        <v>7</v>
      </c>
      <c r="G24" s="14">
        <f t="shared" si="1"/>
        <v>1.7994858611825193</v>
      </c>
      <c r="H24" s="10">
        <v>3</v>
      </c>
      <c r="I24" s="14">
        <f t="shared" si="2"/>
        <v>1.048951048951049</v>
      </c>
      <c r="J24" s="5" t="s">
        <v>80</v>
      </c>
    </row>
    <row r="25" spans="1:10" x14ac:dyDescent="0.25">
      <c r="A25" s="2" t="s">
        <v>88</v>
      </c>
      <c r="B25" s="11" t="s">
        <v>38</v>
      </c>
      <c r="C25" s="11"/>
      <c r="D25" s="10">
        <v>10</v>
      </c>
      <c r="E25" s="14">
        <f t="shared" si="0"/>
        <v>2.0920502092050208</v>
      </c>
      <c r="F25" s="10">
        <v>7</v>
      </c>
      <c r="G25" s="14">
        <f t="shared" si="1"/>
        <v>1.7994858611825193</v>
      </c>
      <c r="H25" s="10">
        <v>4</v>
      </c>
      <c r="I25" s="14">
        <f t="shared" si="2"/>
        <v>1.3986013986013985</v>
      </c>
      <c r="J25" s="5" t="s">
        <v>87</v>
      </c>
    </row>
    <row r="26" spans="1:10" x14ac:dyDescent="0.25">
      <c r="A26" s="2" t="s">
        <v>76</v>
      </c>
      <c r="B26" s="11" t="s">
        <v>38</v>
      </c>
      <c r="C26" s="11"/>
      <c r="D26" s="10">
        <v>5</v>
      </c>
      <c r="E26" s="14">
        <f t="shared" si="0"/>
        <v>1.0460251046025104</v>
      </c>
      <c r="F26" s="10">
        <v>4</v>
      </c>
      <c r="G26" s="14">
        <f t="shared" si="1"/>
        <v>1.0282776349614395</v>
      </c>
      <c r="H26" s="10">
        <v>1</v>
      </c>
      <c r="I26" s="14">
        <f t="shared" si="2"/>
        <v>0.34965034965034963</v>
      </c>
      <c r="J26" s="5" t="s">
        <v>81</v>
      </c>
    </row>
    <row r="27" spans="1:10" x14ac:dyDescent="0.25">
      <c r="A27" s="2" t="s">
        <v>77</v>
      </c>
      <c r="B27" s="11" t="s">
        <v>38</v>
      </c>
      <c r="C27" s="11"/>
      <c r="D27" s="10">
        <v>11</v>
      </c>
      <c r="E27" s="14">
        <f t="shared" si="0"/>
        <v>2.3012552301255229</v>
      </c>
      <c r="F27" s="10">
        <v>7</v>
      </c>
      <c r="G27" s="14">
        <f t="shared" si="1"/>
        <v>1.7994858611825193</v>
      </c>
      <c r="H27" s="10">
        <v>4</v>
      </c>
      <c r="I27" s="14">
        <f t="shared" si="2"/>
        <v>1.3986013986013985</v>
      </c>
      <c r="J27" s="5" t="s">
        <v>82</v>
      </c>
    </row>
    <row r="28" spans="1:10" x14ac:dyDescent="0.25">
      <c r="A28" s="2" t="s">
        <v>78</v>
      </c>
      <c r="B28" s="11" t="s">
        <v>38</v>
      </c>
      <c r="C28" s="11"/>
      <c r="D28" s="10">
        <v>10</v>
      </c>
      <c r="E28" s="14">
        <f t="shared" si="0"/>
        <v>2.0920502092050208</v>
      </c>
      <c r="F28" s="10">
        <v>7</v>
      </c>
      <c r="G28" s="14">
        <f t="shared" si="1"/>
        <v>1.7994858611825193</v>
      </c>
      <c r="H28" s="10">
        <v>2</v>
      </c>
      <c r="I28" s="14">
        <f t="shared" si="2"/>
        <v>0.69930069930069927</v>
      </c>
      <c r="J28" s="5" t="s">
        <v>83</v>
      </c>
    </row>
    <row r="29" spans="1:10" x14ac:dyDescent="0.25">
      <c r="A29" s="2" t="s">
        <v>48</v>
      </c>
      <c r="B29" s="11" t="s">
        <v>38</v>
      </c>
      <c r="C29" s="11"/>
      <c r="D29" s="10">
        <v>2</v>
      </c>
      <c r="E29" s="14">
        <f t="shared" si="0"/>
        <v>0.41841004184100417</v>
      </c>
      <c r="F29" s="10">
        <v>2</v>
      </c>
      <c r="G29" s="14">
        <f t="shared" si="1"/>
        <v>0.51413881748071977</v>
      </c>
      <c r="H29" s="10">
        <v>2</v>
      </c>
      <c r="I29" s="14">
        <f t="shared" si="2"/>
        <v>0.69930069930069927</v>
      </c>
      <c r="J29" s="5" t="s">
        <v>22</v>
      </c>
    </row>
    <row r="30" spans="1:10" x14ac:dyDescent="0.25">
      <c r="A30" s="2" t="s">
        <v>58</v>
      </c>
      <c r="B30" s="11"/>
      <c r="C30" s="11" t="s">
        <v>38</v>
      </c>
      <c r="D30" s="10">
        <v>20</v>
      </c>
      <c r="E30" s="14">
        <f t="shared" si="0"/>
        <v>4.1841004184100417</v>
      </c>
      <c r="F30" s="10">
        <v>14</v>
      </c>
      <c r="G30" s="14">
        <f t="shared" si="1"/>
        <v>3.5989717223650386</v>
      </c>
      <c r="H30" s="10">
        <v>4</v>
      </c>
      <c r="I30" s="14">
        <f t="shared" si="2"/>
        <v>1.3986013986013985</v>
      </c>
      <c r="J30" s="5" t="s">
        <v>23</v>
      </c>
    </row>
    <row r="31" spans="1:10" x14ac:dyDescent="0.25">
      <c r="A31" s="2" t="s">
        <v>59</v>
      </c>
      <c r="B31" s="11"/>
      <c r="C31" s="11" t="s">
        <v>38</v>
      </c>
      <c r="D31" s="10">
        <v>10</v>
      </c>
      <c r="E31" s="14">
        <f t="shared" si="0"/>
        <v>2.0920502092050208</v>
      </c>
      <c r="F31" s="10">
        <v>7</v>
      </c>
      <c r="G31" s="14">
        <f t="shared" si="1"/>
        <v>1.7994858611825193</v>
      </c>
      <c r="H31" s="10">
        <v>1</v>
      </c>
      <c r="I31" s="14">
        <f t="shared" si="2"/>
        <v>0.34965034965034963</v>
      </c>
      <c r="J31" s="5" t="s">
        <v>28</v>
      </c>
    </row>
    <row r="32" spans="1:10" x14ac:dyDescent="0.25">
      <c r="A32" s="2" t="s">
        <v>60</v>
      </c>
      <c r="B32" s="11"/>
      <c r="C32" s="11" t="s">
        <v>38</v>
      </c>
      <c r="D32" s="10">
        <v>18</v>
      </c>
      <c r="E32" s="14">
        <f t="shared" si="0"/>
        <v>3.7656903765690379</v>
      </c>
      <c r="F32" s="10">
        <v>3</v>
      </c>
      <c r="G32" s="14">
        <f t="shared" si="1"/>
        <v>0.77120822622107965</v>
      </c>
      <c r="H32" s="10">
        <v>0</v>
      </c>
      <c r="I32" s="14">
        <f t="shared" si="2"/>
        <v>0</v>
      </c>
      <c r="J32" s="5" t="s">
        <v>30</v>
      </c>
    </row>
    <row r="33" spans="1:10" x14ac:dyDescent="0.25">
      <c r="A33" s="2" t="s">
        <v>61</v>
      </c>
      <c r="B33" s="11"/>
      <c r="C33" s="11" t="s">
        <v>38</v>
      </c>
      <c r="D33" s="10">
        <v>5</v>
      </c>
      <c r="E33" s="14">
        <f t="shared" si="0"/>
        <v>1.0460251046025104</v>
      </c>
      <c r="F33" s="10">
        <v>5</v>
      </c>
      <c r="G33" s="14">
        <f t="shared" si="1"/>
        <v>1.2853470437017995</v>
      </c>
      <c r="H33" s="10">
        <v>4</v>
      </c>
      <c r="I33" s="14">
        <f t="shared" si="2"/>
        <v>1.3986013986013985</v>
      </c>
      <c r="J33" s="5" t="s">
        <v>31</v>
      </c>
    </row>
    <row r="34" spans="1:10" x14ac:dyDescent="0.25">
      <c r="A34" s="2" t="s">
        <v>62</v>
      </c>
      <c r="B34" s="11"/>
      <c r="C34" s="11" t="s">
        <v>38</v>
      </c>
      <c r="D34" s="10">
        <v>11</v>
      </c>
      <c r="E34" s="14">
        <f t="shared" si="0"/>
        <v>2.3012552301255229</v>
      </c>
      <c r="F34" s="10">
        <v>8</v>
      </c>
      <c r="G34" s="14">
        <f t="shared" si="1"/>
        <v>2.0565552699228791</v>
      </c>
      <c r="H34" s="10">
        <v>3</v>
      </c>
      <c r="I34" s="14">
        <f t="shared" si="2"/>
        <v>1.048951048951049</v>
      </c>
      <c r="J34" s="5" t="s">
        <v>29</v>
      </c>
    </row>
    <row r="35" spans="1:10" x14ac:dyDescent="0.25">
      <c r="A35" s="2" t="s">
        <v>63</v>
      </c>
      <c r="B35" s="11"/>
      <c r="C35" s="11" t="s">
        <v>38</v>
      </c>
      <c r="D35" s="10">
        <v>3</v>
      </c>
      <c r="E35" s="14">
        <f t="shared" si="0"/>
        <v>0.62761506276150625</v>
      </c>
      <c r="F35" s="10">
        <v>3</v>
      </c>
      <c r="G35" s="14">
        <f t="shared" si="1"/>
        <v>0.77120822622107965</v>
      </c>
      <c r="H35" s="10">
        <v>3</v>
      </c>
      <c r="I35" s="14">
        <f t="shared" si="2"/>
        <v>1.048951048951049</v>
      </c>
      <c r="J35" s="5" t="s">
        <v>32</v>
      </c>
    </row>
    <row r="36" spans="1:10" x14ac:dyDescent="0.25">
      <c r="A36" s="2" t="s">
        <v>5</v>
      </c>
      <c r="B36" s="11"/>
      <c r="C36" s="11" t="s">
        <v>38</v>
      </c>
      <c r="D36" s="10">
        <v>28</v>
      </c>
      <c r="E36" s="14">
        <f t="shared" si="0"/>
        <v>5.8577405857740583</v>
      </c>
      <c r="F36" s="10">
        <v>22</v>
      </c>
      <c r="G36" s="14">
        <f t="shared" si="1"/>
        <v>5.6555269922879177</v>
      </c>
      <c r="H36" s="10">
        <v>16</v>
      </c>
      <c r="I36" s="14">
        <f t="shared" si="2"/>
        <v>5.5944055944055942</v>
      </c>
      <c r="J36" s="5" t="s">
        <v>24</v>
      </c>
    </row>
    <row r="37" spans="1:10" x14ac:dyDescent="0.25">
      <c r="A37" s="23" t="s">
        <v>6</v>
      </c>
      <c r="B37" s="12"/>
      <c r="C37" s="12"/>
      <c r="D37" s="15">
        <v>5</v>
      </c>
      <c r="E37" s="14">
        <f t="shared" si="0"/>
        <v>1.0460251046025104</v>
      </c>
      <c r="F37" s="15">
        <v>5</v>
      </c>
      <c r="G37" s="14">
        <f t="shared" si="1"/>
        <v>1.2853470437017995</v>
      </c>
      <c r="H37" s="15">
        <v>5</v>
      </c>
      <c r="I37" s="14">
        <f t="shared" si="2"/>
        <v>1.7482517482517483</v>
      </c>
      <c r="J37" s="24" t="s">
        <v>25</v>
      </c>
    </row>
    <row r="38" spans="1:10" ht="15.75" thickBot="1" x14ac:dyDescent="0.3">
      <c r="A38" s="3" t="s">
        <v>85</v>
      </c>
      <c r="B38" s="12"/>
      <c r="C38" s="11" t="s">
        <v>38</v>
      </c>
      <c r="D38" s="15">
        <v>1</v>
      </c>
      <c r="E38" s="14">
        <f t="shared" si="0"/>
        <v>0.20920502092050208</v>
      </c>
      <c r="F38" s="15">
        <v>1</v>
      </c>
      <c r="G38" s="14">
        <f t="shared" si="1"/>
        <v>0.25706940874035988</v>
      </c>
      <c r="H38" s="15">
        <v>1</v>
      </c>
      <c r="I38" s="14">
        <f t="shared" si="2"/>
        <v>0.34965034965034963</v>
      </c>
      <c r="J38" s="6" t="s">
        <v>84</v>
      </c>
    </row>
    <row r="39" spans="1:10" ht="15.75" thickBot="1" x14ac:dyDescent="0.3">
      <c r="A39" s="4" t="s">
        <v>7</v>
      </c>
      <c r="B39" s="16"/>
      <c r="C39" s="4"/>
      <c r="D39" s="16">
        <f>SUM(D4:D38)</f>
        <v>478</v>
      </c>
      <c r="E39" s="17">
        <f t="shared" ref="E39:I39" si="3">SUM(E4:E38)</f>
        <v>100</v>
      </c>
      <c r="F39" s="16">
        <f>SUM(F4:F38)</f>
        <v>389</v>
      </c>
      <c r="G39" s="17">
        <f t="shared" si="3"/>
        <v>100</v>
      </c>
      <c r="H39" s="16">
        <f>SUM(H4:H38)</f>
        <v>286</v>
      </c>
      <c r="I39" s="17">
        <f t="shared" si="3"/>
        <v>100</v>
      </c>
    </row>
    <row r="40" spans="1:10" x14ac:dyDescent="0.25">
      <c r="A40" s="28" t="s">
        <v>72</v>
      </c>
      <c r="B40" s="28"/>
      <c r="C40" s="28"/>
      <c r="D40" s="28"/>
      <c r="E40" s="28"/>
      <c r="F40" s="28"/>
      <c r="G40" s="28"/>
      <c r="H40" s="28"/>
      <c r="I40" s="28"/>
    </row>
    <row r="41" spans="1:10" ht="15.75" thickBot="1" x14ac:dyDescent="0.3">
      <c r="A41" s="29" t="s">
        <v>9</v>
      </c>
      <c r="B41" s="29"/>
      <c r="C41" s="29"/>
      <c r="D41" s="29"/>
      <c r="E41" s="29"/>
      <c r="F41" s="29"/>
      <c r="G41" s="29"/>
      <c r="H41" s="29"/>
      <c r="I41" s="29"/>
    </row>
    <row r="42" spans="1:10" ht="39.75" customHeight="1" thickBot="1" x14ac:dyDescent="0.3">
      <c r="A42" s="30" t="s">
        <v>89</v>
      </c>
      <c r="B42" s="31"/>
      <c r="C42" s="31"/>
      <c r="D42" s="31"/>
      <c r="E42" s="31"/>
      <c r="F42" s="31"/>
      <c r="G42" s="31"/>
      <c r="H42" s="31"/>
      <c r="I42" s="31"/>
      <c r="J42" s="32"/>
    </row>
    <row r="43" spans="1:10" x14ac:dyDescent="0.25">
      <c r="A43" s="19" t="s">
        <v>51</v>
      </c>
      <c r="B43" s="20">
        <v>0</v>
      </c>
    </row>
    <row r="44" spans="1:10" x14ac:dyDescent="0.25">
      <c r="A44" s="19" t="s">
        <v>49</v>
      </c>
      <c r="B44" s="20">
        <f>SUM(D38,D30:D36,D18,D13:D15,D6)</f>
        <v>183</v>
      </c>
    </row>
    <row r="45" spans="1:10" x14ac:dyDescent="0.25">
      <c r="A45" s="19" t="s">
        <v>50</v>
      </c>
      <c r="B45" s="22">
        <f>SUM(D19:D29,D16:D17,D7:D12,D5)</f>
        <v>290</v>
      </c>
      <c r="C45" s="18"/>
    </row>
    <row r="46" spans="1:10" x14ac:dyDescent="0.25">
      <c r="A46" s="19" t="s">
        <v>86</v>
      </c>
      <c r="B46">
        <f>D37</f>
        <v>5</v>
      </c>
      <c r="C46" s="18">
        <f>SUM(B43:B46)</f>
        <v>478</v>
      </c>
    </row>
  </sheetData>
  <mergeCells count="9">
    <mergeCell ref="A40:I40"/>
    <mergeCell ref="A41:I41"/>
    <mergeCell ref="A42:J42"/>
    <mergeCell ref="A1:J1"/>
    <mergeCell ref="A2:A3"/>
    <mergeCell ref="B2:C2"/>
    <mergeCell ref="D2:E2"/>
    <mergeCell ref="F2:G2"/>
    <mergeCell ref="H2:I2"/>
  </mergeCells>
  <pageMargins left="0.11811023622047245" right="0.11811023622047245" top="0.19685039370078741" bottom="0.19685039370078741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23" zoomScale="110" zoomScaleNormal="110" workbookViewId="0">
      <selection activeCell="K40" sqref="K40"/>
    </sheetView>
  </sheetViews>
  <sheetFormatPr defaultRowHeight="15" x14ac:dyDescent="0.25"/>
  <cols>
    <col min="1" max="1" width="57" customWidth="1"/>
    <col min="2" max="2" width="8" bestFit="1" customWidth="1"/>
    <col min="3" max="3" width="5.7109375" customWidth="1"/>
    <col min="5" max="5" width="9" customWidth="1"/>
    <col min="6" max="6" width="9.140625" customWidth="1"/>
    <col min="9" max="9" width="9.140625" customWidth="1"/>
    <col min="10" max="10" width="11.5703125" customWidth="1"/>
  </cols>
  <sheetData>
    <row r="1" spans="1:10" ht="30" customHeight="1" thickBot="1" x14ac:dyDescent="0.3">
      <c r="A1" s="33" t="s">
        <v>64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25.5" customHeight="1" thickBot="1" x14ac:dyDescent="0.3">
      <c r="A2" s="34" t="s">
        <v>0</v>
      </c>
      <c r="B2" s="36" t="s">
        <v>35</v>
      </c>
      <c r="C2" s="36"/>
      <c r="D2" s="36" t="s">
        <v>8</v>
      </c>
      <c r="E2" s="36"/>
      <c r="F2" s="36" t="s">
        <v>1</v>
      </c>
      <c r="G2" s="36"/>
      <c r="H2" s="37" t="s">
        <v>27</v>
      </c>
      <c r="I2" s="38"/>
      <c r="J2" s="8" t="s">
        <v>0</v>
      </c>
    </row>
    <row r="3" spans="1:10" ht="15.75" thickBot="1" x14ac:dyDescent="0.3">
      <c r="A3" s="35"/>
      <c r="B3" s="26" t="s">
        <v>36</v>
      </c>
      <c r="C3" s="26" t="s">
        <v>37</v>
      </c>
      <c r="D3" s="26" t="s">
        <v>2</v>
      </c>
      <c r="E3" s="26" t="s">
        <v>3</v>
      </c>
      <c r="F3" s="26" t="s">
        <v>2</v>
      </c>
      <c r="G3" s="26" t="s">
        <v>3</v>
      </c>
      <c r="H3" s="26" t="s">
        <v>2</v>
      </c>
      <c r="I3" s="26" t="s">
        <v>3</v>
      </c>
      <c r="J3" s="9" t="s">
        <v>26</v>
      </c>
    </row>
    <row r="4" spans="1:10" x14ac:dyDescent="0.25">
      <c r="A4" s="1" t="s">
        <v>4</v>
      </c>
      <c r="B4" s="21"/>
      <c r="C4" s="21"/>
      <c r="D4" s="13">
        <v>0</v>
      </c>
      <c r="E4" s="14">
        <f t="shared" ref="E4:E38" si="0">(D4/D$39)*100</f>
        <v>0</v>
      </c>
      <c r="F4" s="13">
        <v>0</v>
      </c>
      <c r="G4" s="14">
        <f t="shared" ref="G4:G38" si="1">(F4/F$39)*100</f>
        <v>0</v>
      </c>
      <c r="H4" s="13">
        <v>0</v>
      </c>
      <c r="I4" s="14">
        <f t="shared" ref="I4:I38" si="2">(H4/H$39)*100</f>
        <v>0</v>
      </c>
      <c r="J4" s="7" t="s">
        <v>10</v>
      </c>
    </row>
    <row r="5" spans="1:10" x14ac:dyDescent="0.25">
      <c r="A5" s="2" t="s">
        <v>41</v>
      </c>
      <c r="B5" s="11" t="s">
        <v>38</v>
      </c>
      <c r="C5" s="11"/>
      <c r="D5" s="10">
        <v>13</v>
      </c>
      <c r="E5" s="14">
        <f t="shared" si="0"/>
        <v>2.5896414342629481</v>
      </c>
      <c r="F5" s="10">
        <v>13</v>
      </c>
      <c r="G5" s="14">
        <f t="shared" si="1"/>
        <v>3.3163265306122449</v>
      </c>
      <c r="H5" s="10">
        <v>10</v>
      </c>
      <c r="I5" s="14">
        <f t="shared" si="2"/>
        <v>3.2362459546925564</v>
      </c>
      <c r="J5" s="5" t="s">
        <v>11</v>
      </c>
    </row>
    <row r="6" spans="1:10" x14ac:dyDescent="0.25">
      <c r="A6" s="2" t="s">
        <v>52</v>
      </c>
      <c r="B6" s="11"/>
      <c r="C6" s="11" t="s">
        <v>38</v>
      </c>
      <c r="D6" s="10">
        <v>30</v>
      </c>
      <c r="E6" s="14">
        <f t="shared" si="0"/>
        <v>5.9760956175298805</v>
      </c>
      <c r="F6" s="10">
        <v>18</v>
      </c>
      <c r="G6" s="14">
        <f t="shared" si="1"/>
        <v>4.591836734693878</v>
      </c>
      <c r="H6" s="10">
        <v>11</v>
      </c>
      <c r="I6" s="14">
        <f t="shared" si="2"/>
        <v>3.5598705501618122</v>
      </c>
      <c r="J6" s="5" t="s">
        <v>12</v>
      </c>
    </row>
    <row r="7" spans="1:10" x14ac:dyDescent="0.25">
      <c r="A7" s="2" t="s">
        <v>53</v>
      </c>
      <c r="B7" s="11" t="s">
        <v>38</v>
      </c>
      <c r="C7" s="11"/>
      <c r="D7" s="10">
        <v>19</v>
      </c>
      <c r="E7" s="14">
        <f t="shared" si="0"/>
        <v>3.7848605577689245</v>
      </c>
      <c r="F7" s="10">
        <v>19</v>
      </c>
      <c r="G7" s="14">
        <f t="shared" si="1"/>
        <v>4.8469387755102042</v>
      </c>
      <c r="H7" s="10">
        <v>18</v>
      </c>
      <c r="I7" s="14">
        <f t="shared" si="2"/>
        <v>5.825242718446602</v>
      </c>
      <c r="J7" s="5" t="s">
        <v>13</v>
      </c>
    </row>
    <row r="8" spans="1:10" x14ac:dyDescent="0.25">
      <c r="A8" s="2" t="s">
        <v>42</v>
      </c>
      <c r="B8" s="11" t="s">
        <v>38</v>
      </c>
      <c r="C8" s="11"/>
      <c r="D8" s="10">
        <v>39</v>
      </c>
      <c r="E8" s="14">
        <f t="shared" si="0"/>
        <v>7.7689243027888448</v>
      </c>
      <c r="F8" s="10">
        <v>38</v>
      </c>
      <c r="G8" s="14">
        <f t="shared" si="1"/>
        <v>9.6938775510204085</v>
      </c>
      <c r="H8" s="10">
        <v>36</v>
      </c>
      <c r="I8" s="14">
        <f t="shared" si="2"/>
        <v>11.650485436893204</v>
      </c>
      <c r="J8" s="5" t="s">
        <v>14</v>
      </c>
    </row>
    <row r="9" spans="1:10" x14ac:dyDescent="0.25">
      <c r="A9" s="2" t="s">
        <v>43</v>
      </c>
      <c r="B9" s="11" t="s">
        <v>38</v>
      </c>
      <c r="C9" s="11"/>
      <c r="D9" s="10">
        <v>30</v>
      </c>
      <c r="E9" s="14">
        <f t="shared" si="0"/>
        <v>5.9760956175298805</v>
      </c>
      <c r="F9" s="10">
        <v>29</v>
      </c>
      <c r="G9" s="14">
        <f t="shared" si="1"/>
        <v>7.3979591836734695</v>
      </c>
      <c r="H9" s="10">
        <v>27</v>
      </c>
      <c r="I9" s="14">
        <f t="shared" si="2"/>
        <v>8.7378640776699026</v>
      </c>
      <c r="J9" s="5" t="s">
        <v>15</v>
      </c>
    </row>
    <row r="10" spans="1:10" x14ac:dyDescent="0.25">
      <c r="A10" s="2" t="s">
        <v>44</v>
      </c>
      <c r="B10" s="11" t="s">
        <v>38</v>
      </c>
      <c r="C10" s="11"/>
      <c r="D10" s="10">
        <v>4</v>
      </c>
      <c r="E10" s="14">
        <f t="shared" si="0"/>
        <v>0.79681274900398402</v>
      </c>
      <c r="F10" s="10">
        <v>4</v>
      </c>
      <c r="G10" s="14">
        <f t="shared" si="1"/>
        <v>1.0204081632653061</v>
      </c>
      <c r="H10" s="10">
        <v>3</v>
      </c>
      <c r="I10" s="14">
        <f t="shared" si="2"/>
        <v>0.97087378640776689</v>
      </c>
      <c r="J10" s="5" t="s">
        <v>33</v>
      </c>
    </row>
    <row r="11" spans="1:10" x14ac:dyDescent="0.25">
      <c r="A11" s="2" t="s">
        <v>40</v>
      </c>
      <c r="B11" s="11" t="s">
        <v>38</v>
      </c>
      <c r="C11" s="11"/>
      <c r="D11" s="10">
        <v>36</v>
      </c>
      <c r="E11" s="14">
        <f t="shared" si="0"/>
        <v>7.1713147410358573</v>
      </c>
      <c r="F11" s="10">
        <v>34</v>
      </c>
      <c r="G11" s="14">
        <f t="shared" si="1"/>
        <v>8.6734693877551017</v>
      </c>
      <c r="H11" s="10">
        <v>32</v>
      </c>
      <c r="I11" s="14">
        <f t="shared" si="2"/>
        <v>10.355987055016183</v>
      </c>
      <c r="J11" s="5" t="s">
        <v>16</v>
      </c>
    </row>
    <row r="12" spans="1:10" x14ac:dyDescent="0.25">
      <c r="A12" s="2" t="s">
        <v>54</v>
      </c>
      <c r="B12" s="11" t="s">
        <v>38</v>
      </c>
      <c r="C12" s="11"/>
      <c r="D12" s="10">
        <v>37</v>
      </c>
      <c r="E12" s="14">
        <f t="shared" si="0"/>
        <v>7.3705179282868531</v>
      </c>
      <c r="F12" s="10">
        <v>36</v>
      </c>
      <c r="G12" s="14">
        <f t="shared" si="1"/>
        <v>9.183673469387756</v>
      </c>
      <c r="H12" s="10">
        <v>34</v>
      </c>
      <c r="I12" s="14">
        <f t="shared" si="2"/>
        <v>11.003236245954692</v>
      </c>
      <c r="J12" s="5" t="s">
        <v>17</v>
      </c>
    </row>
    <row r="13" spans="1:10" x14ac:dyDescent="0.25">
      <c r="A13" s="2" t="s">
        <v>45</v>
      </c>
      <c r="B13" s="11"/>
      <c r="C13" s="11" t="s">
        <v>38</v>
      </c>
      <c r="D13" s="10">
        <v>46</v>
      </c>
      <c r="E13" s="14">
        <f t="shared" si="0"/>
        <v>9.1633466135458175</v>
      </c>
      <c r="F13" s="10">
        <v>22</v>
      </c>
      <c r="G13" s="14">
        <f t="shared" si="1"/>
        <v>5.6122448979591839</v>
      </c>
      <c r="H13" s="10">
        <v>33</v>
      </c>
      <c r="I13" s="14">
        <f t="shared" si="2"/>
        <v>10.679611650485436</v>
      </c>
      <c r="J13" s="5" t="s">
        <v>34</v>
      </c>
    </row>
    <row r="14" spans="1:10" x14ac:dyDescent="0.25">
      <c r="A14" s="2" t="s">
        <v>46</v>
      </c>
      <c r="B14" s="11"/>
      <c r="C14" s="11" t="s">
        <v>38</v>
      </c>
      <c r="D14" s="10">
        <v>22</v>
      </c>
      <c r="E14" s="14">
        <f t="shared" si="0"/>
        <v>4.3824701195219129</v>
      </c>
      <c r="F14" s="10">
        <v>20</v>
      </c>
      <c r="G14" s="14">
        <f t="shared" si="1"/>
        <v>5.1020408163265305</v>
      </c>
      <c r="H14" s="10">
        <v>16</v>
      </c>
      <c r="I14" s="14">
        <f t="shared" si="2"/>
        <v>5.1779935275080913</v>
      </c>
      <c r="J14" s="5" t="s">
        <v>18</v>
      </c>
    </row>
    <row r="15" spans="1:10" x14ac:dyDescent="0.25">
      <c r="A15" s="2" t="s">
        <v>55</v>
      </c>
      <c r="B15" s="11"/>
      <c r="C15" s="11" t="s">
        <v>38</v>
      </c>
      <c r="D15" s="10">
        <v>6</v>
      </c>
      <c r="E15" s="14">
        <f t="shared" si="0"/>
        <v>1.1952191235059761</v>
      </c>
      <c r="F15" s="10">
        <v>4</v>
      </c>
      <c r="G15" s="14">
        <f t="shared" si="1"/>
        <v>1.0204081632653061</v>
      </c>
      <c r="H15" s="10">
        <v>4</v>
      </c>
      <c r="I15" s="14">
        <f t="shared" si="2"/>
        <v>1.2944983818770228</v>
      </c>
      <c r="J15" s="5" t="s">
        <v>19</v>
      </c>
    </row>
    <row r="16" spans="1:10" x14ac:dyDescent="0.25">
      <c r="A16" s="2" t="s">
        <v>56</v>
      </c>
      <c r="B16" s="11" t="s">
        <v>38</v>
      </c>
      <c r="C16" s="11"/>
      <c r="D16" s="10">
        <v>8</v>
      </c>
      <c r="E16" s="14">
        <f t="shared" si="0"/>
        <v>1.593625498007968</v>
      </c>
      <c r="F16" s="10">
        <v>8</v>
      </c>
      <c r="G16" s="14">
        <f t="shared" si="1"/>
        <v>2.0408163265306123</v>
      </c>
      <c r="H16" s="10">
        <v>6</v>
      </c>
      <c r="I16" s="14">
        <f t="shared" si="2"/>
        <v>1.9417475728155338</v>
      </c>
      <c r="J16" s="5" t="s">
        <v>39</v>
      </c>
    </row>
    <row r="17" spans="1:10" x14ac:dyDescent="0.25">
      <c r="A17" s="2" t="s">
        <v>57</v>
      </c>
      <c r="B17" s="11" t="s">
        <v>38</v>
      </c>
      <c r="C17" s="11"/>
      <c r="D17" s="10">
        <v>10</v>
      </c>
      <c r="E17" s="14">
        <f t="shared" si="0"/>
        <v>1.9920318725099602</v>
      </c>
      <c r="F17" s="10">
        <v>8</v>
      </c>
      <c r="G17" s="14">
        <f t="shared" si="1"/>
        <v>2.0408163265306123</v>
      </c>
      <c r="H17" s="10">
        <v>5</v>
      </c>
      <c r="I17" s="14">
        <f t="shared" si="2"/>
        <v>1.6181229773462782</v>
      </c>
      <c r="J17" s="5" t="s">
        <v>20</v>
      </c>
    </row>
    <row r="18" spans="1:10" x14ac:dyDescent="0.25">
      <c r="A18" s="2" t="s">
        <v>47</v>
      </c>
      <c r="B18" s="11"/>
      <c r="C18" s="11" t="s">
        <v>38</v>
      </c>
      <c r="D18" s="10">
        <v>7</v>
      </c>
      <c r="E18" s="14">
        <f t="shared" si="0"/>
        <v>1.394422310756972</v>
      </c>
      <c r="F18" s="10">
        <v>5</v>
      </c>
      <c r="G18" s="14">
        <f t="shared" si="1"/>
        <v>1.2755102040816326</v>
      </c>
      <c r="H18" s="10">
        <v>3</v>
      </c>
      <c r="I18" s="14">
        <f t="shared" si="2"/>
        <v>0.97087378640776689</v>
      </c>
      <c r="J18" s="5" t="s">
        <v>21</v>
      </c>
    </row>
    <row r="19" spans="1:10" x14ac:dyDescent="0.25">
      <c r="A19" s="2" t="s">
        <v>66</v>
      </c>
      <c r="B19" s="11" t="s">
        <v>38</v>
      </c>
      <c r="C19" s="11"/>
      <c r="D19" s="10">
        <v>8</v>
      </c>
      <c r="E19" s="14">
        <f t="shared" si="0"/>
        <v>1.593625498007968</v>
      </c>
      <c r="F19" s="10">
        <v>6</v>
      </c>
      <c r="G19" s="14">
        <f t="shared" si="1"/>
        <v>1.5306122448979591</v>
      </c>
      <c r="H19" s="10">
        <v>4</v>
      </c>
      <c r="I19" s="14">
        <f t="shared" si="2"/>
        <v>1.2944983818770228</v>
      </c>
      <c r="J19" s="5" t="s">
        <v>67</v>
      </c>
    </row>
    <row r="20" spans="1:10" x14ac:dyDescent="0.25">
      <c r="A20" s="2" t="s">
        <v>68</v>
      </c>
      <c r="B20" s="11" t="s">
        <v>38</v>
      </c>
      <c r="C20" s="11"/>
      <c r="D20" s="10">
        <v>6</v>
      </c>
      <c r="E20" s="14">
        <f t="shared" si="0"/>
        <v>1.1952191235059761</v>
      </c>
      <c r="F20" s="10">
        <v>4</v>
      </c>
      <c r="G20" s="14">
        <f t="shared" si="1"/>
        <v>1.0204081632653061</v>
      </c>
      <c r="H20" s="10">
        <v>2</v>
      </c>
      <c r="I20" s="14">
        <f t="shared" si="2"/>
        <v>0.64724919093851141</v>
      </c>
      <c r="J20" s="5" t="s">
        <v>69</v>
      </c>
    </row>
    <row r="21" spans="1:10" x14ac:dyDescent="0.25">
      <c r="A21" s="2" t="s">
        <v>70</v>
      </c>
      <c r="B21" s="11" t="s">
        <v>38</v>
      </c>
      <c r="C21" s="11"/>
      <c r="D21" s="10">
        <v>9</v>
      </c>
      <c r="E21" s="14">
        <f t="shared" si="0"/>
        <v>1.7928286852589643</v>
      </c>
      <c r="F21" s="10">
        <v>6</v>
      </c>
      <c r="G21" s="14">
        <f t="shared" si="1"/>
        <v>1.5306122448979591</v>
      </c>
      <c r="H21" s="10">
        <v>4</v>
      </c>
      <c r="I21" s="14">
        <f t="shared" si="2"/>
        <v>1.2944983818770228</v>
      </c>
      <c r="J21" s="5" t="s">
        <v>71</v>
      </c>
    </row>
    <row r="22" spans="1:10" x14ac:dyDescent="0.25">
      <c r="A22" s="2" t="s">
        <v>73</v>
      </c>
      <c r="B22" s="11" t="s">
        <v>38</v>
      </c>
      <c r="C22" s="11"/>
      <c r="D22" s="10">
        <v>10</v>
      </c>
      <c r="E22" s="14">
        <f t="shared" si="0"/>
        <v>1.9920318725099602</v>
      </c>
      <c r="F22" s="10">
        <v>7</v>
      </c>
      <c r="G22" s="14">
        <f t="shared" si="1"/>
        <v>1.7857142857142856</v>
      </c>
      <c r="H22" s="10">
        <v>6</v>
      </c>
      <c r="I22" s="14">
        <f t="shared" si="2"/>
        <v>1.9417475728155338</v>
      </c>
      <c r="J22" s="5" t="s">
        <v>65</v>
      </c>
    </row>
    <row r="23" spans="1:10" x14ac:dyDescent="0.25">
      <c r="A23" s="2" t="s">
        <v>74</v>
      </c>
      <c r="B23" s="11" t="s">
        <v>38</v>
      </c>
      <c r="C23" s="11"/>
      <c r="D23" s="10">
        <v>11</v>
      </c>
      <c r="E23" s="14">
        <f t="shared" si="0"/>
        <v>2.1912350597609564</v>
      </c>
      <c r="F23" s="10">
        <v>9</v>
      </c>
      <c r="G23" s="14">
        <f t="shared" si="1"/>
        <v>2.295918367346939</v>
      </c>
      <c r="H23" s="10">
        <v>3</v>
      </c>
      <c r="I23" s="14">
        <f t="shared" si="2"/>
        <v>0.97087378640776689</v>
      </c>
      <c r="J23" s="5" t="s">
        <v>79</v>
      </c>
    </row>
    <row r="24" spans="1:10" x14ac:dyDescent="0.25">
      <c r="A24" s="2" t="s">
        <v>75</v>
      </c>
      <c r="B24" s="11" t="s">
        <v>38</v>
      </c>
      <c r="C24" s="11"/>
      <c r="D24" s="10">
        <v>10</v>
      </c>
      <c r="E24" s="14">
        <f t="shared" si="0"/>
        <v>1.9920318725099602</v>
      </c>
      <c r="F24" s="10">
        <v>7</v>
      </c>
      <c r="G24" s="14">
        <f t="shared" si="1"/>
        <v>1.7857142857142856</v>
      </c>
      <c r="H24" s="10">
        <v>3</v>
      </c>
      <c r="I24" s="14">
        <f t="shared" si="2"/>
        <v>0.97087378640776689</v>
      </c>
      <c r="J24" s="5" t="s">
        <v>80</v>
      </c>
    </row>
    <row r="25" spans="1:10" x14ac:dyDescent="0.25">
      <c r="A25" s="2" t="s">
        <v>88</v>
      </c>
      <c r="B25" s="11" t="s">
        <v>38</v>
      </c>
      <c r="C25" s="11"/>
      <c r="D25" s="10">
        <v>12</v>
      </c>
      <c r="E25" s="14">
        <f t="shared" si="0"/>
        <v>2.3904382470119523</v>
      </c>
      <c r="F25" s="10">
        <v>8</v>
      </c>
      <c r="G25" s="14">
        <f t="shared" si="1"/>
        <v>2.0408163265306123</v>
      </c>
      <c r="H25" s="10">
        <v>4</v>
      </c>
      <c r="I25" s="14">
        <f t="shared" si="2"/>
        <v>1.2944983818770228</v>
      </c>
      <c r="J25" s="5" t="s">
        <v>87</v>
      </c>
    </row>
    <row r="26" spans="1:10" x14ac:dyDescent="0.25">
      <c r="A26" s="2" t="s">
        <v>76</v>
      </c>
      <c r="B26" s="11" t="s">
        <v>38</v>
      </c>
      <c r="C26" s="11"/>
      <c r="D26" s="10">
        <v>5</v>
      </c>
      <c r="E26" s="14">
        <f t="shared" si="0"/>
        <v>0.99601593625498008</v>
      </c>
      <c r="F26" s="10">
        <v>4</v>
      </c>
      <c r="G26" s="14">
        <f t="shared" si="1"/>
        <v>1.0204081632653061</v>
      </c>
      <c r="H26" s="10">
        <v>1</v>
      </c>
      <c r="I26" s="14">
        <f t="shared" si="2"/>
        <v>0.3236245954692557</v>
      </c>
      <c r="J26" s="5" t="s">
        <v>81</v>
      </c>
    </row>
    <row r="27" spans="1:10" x14ac:dyDescent="0.25">
      <c r="A27" s="2" t="s">
        <v>77</v>
      </c>
      <c r="B27" s="11" t="s">
        <v>38</v>
      </c>
      <c r="C27" s="11"/>
      <c r="D27" s="10">
        <v>11</v>
      </c>
      <c r="E27" s="14">
        <f t="shared" si="0"/>
        <v>2.1912350597609564</v>
      </c>
      <c r="F27" s="10">
        <v>7</v>
      </c>
      <c r="G27" s="14">
        <f t="shared" si="1"/>
        <v>1.7857142857142856</v>
      </c>
      <c r="H27" s="10">
        <v>4</v>
      </c>
      <c r="I27" s="14">
        <f t="shared" si="2"/>
        <v>1.2944983818770228</v>
      </c>
      <c r="J27" s="5" t="s">
        <v>82</v>
      </c>
    </row>
    <row r="28" spans="1:10" x14ac:dyDescent="0.25">
      <c r="A28" s="2" t="s">
        <v>78</v>
      </c>
      <c r="B28" s="11" t="s">
        <v>38</v>
      </c>
      <c r="C28" s="11"/>
      <c r="D28" s="10">
        <v>10</v>
      </c>
      <c r="E28" s="14">
        <f t="shared" si="0"/>
        <v>1.9920318725099602</v>
      </c>
      <c r="F28" s="10">
        <v>7</v>
      </c>
      <c r="G28" s="14">
        <f t="shared" si="1"/>
        <v>1.7857142857142856</v>
      </c>
      <c r="H28" s="10">
        <v>2</v>
      </c>
      <c r="I28" s="14">
        <f t="shared" si="2"/>
        <v>0.64724919093851141</v>
      </c>
      <c r="J28" s="5" t="s">
        <v>83</v>
      </c>
    </row>
    <row r="29" spans="1:10" x14ac:dyDescent="0.25">
      <c r="A29" s="2" t="s">
        <v>48</v>
      </c>
      <c r="B29" s="11" t="s">
        <v>38</v>
      </c>
      <c r="C29" s="11"/>
      <c r="D29" s="10">
        <v>2</v>
      </c>
      <c r="E29" s="14">
        <f t="shared" si="0"/>
        <v>0.39840637450199201</v>
      </c>
      <c r="F29" s="10">
        <v>2</v>
      </c>
      <c r="G29" s="14">
        <f t="shared" si="1"/>
        <v>0.51020408163265307</v>
      </c>
      <c r="H29" s="10">
        <v>2</v>
      </c>
      <c r="I29" s="14">
        <f t="shared" si="2"/>
        <v>0.64724919093851141</v>
      </c>
      <c r="J29" s="5" t="s">
        <v>22</v>
      </c>
    </row>
    <row r="30" spans="1:10" x14ac:dyDescent="0.25">
      <c r="A30" s="2" t="s">
        <v>58</v>
      </c>
      <c r="B30" s="11"/>
      <c r="C30" s="11" t="s">
        <v>38</v>
      </c>
      <c r="D30" s="10">
        <v>21</v>
      </c>
      <c r="E30" s="14">
        <f t="shared" si="0"/>
        <v>4.1832669322709162</v>
      </c>
      <c r="F30" s="10">
        <v>14</v>
      </c>
      <c r="G30" s="14">
        <f t="shared" si="1"/>
        <v>3.5714285714285712</v>
      </c>
      <c r="H30" s="10">
        <v>4</v>
      </c>
      <c r="I30" s="14">
        <f t="shared" si="2"/>
        <v>1.2944983818770228</v>
      </c>
      <c r="J30" s="5" t="s">
        <v>23</v>
      </c>
    </row>
    <row r="31" spans="1:10" x14ac:dyDescent="0.25">
      <c r="A31" s="2" t="s">
        <v>59</v>
      </c>
      <c r="B31" s="11"/>
      <c r="C31" s="11" t="s">
        <v>38</v>
      </c>
      <c r="D31" s="10">
        <v>10</v>
      </c>
      <c r="E31" s="14">
        <f t="shared" si="0"/>
        <v>1.9920318725099602</v>
      </c>
      <c r="F31" s="10">
        <v>7</v>
      </c>
      <c r="G31" s="14">
        <f t="shared" si="1"/>
        <v>1.7857142857142856</v>
      </c>
      <c r="H31" s="10">
        <v>1</v>
      </c>
      <c r="I31" s="14">
        <f t="shared" si="2"/>
        <v>0.3236245954692557</v>
      </c>
      <c r="J31" s="5" t="s">
        <v>28</v>
      </c>
    </row>
    <row r="32" spans="1:10" x14ac:dyDescent="0.25">
      <c r="A32" s="2" t="s">
        <v>60</v>
      </c>
      <c r="B32" s="11"/>
      <c r="C32" s="11" t="s">
        <v>38</v>
      </c>
      <c r="D32" s="10">
        <v>18</v>
      </c>
      <c r="E32" s="14">
        <f t="shared" si="0"/>
        <v>3.5856573705179287</v>
      </c>
      <c r="F32" s="10">
        <v>3</v>
      </c>
      <c r="G32" s="14">
        <f t="shared" si="1"/>
        <v>0.76530612244897955</v>
      </c>
      <c r="H32" s="10">
        <v>0</v>
      </c>
      <c r="I32" s="14">
        <f t="shared" si="2"/>
        <v>0</v>
      </c>
      <c r="J32" s="5" t="s">
        <v>30</v>
      </c>
    </row>
    <row r="33" spans="1:10" x14ac:dyDescent="0.25">
      <c r="A33" s="2" t="s">
        <v>61</v>
      </c>
      <c r="B33" s="11"/>
      <c r="C33" s="11" t="s">
        <v>38</v>
      </c>
      <c r="D33" s="10">
        <v>5</v>
      </c>
      <c r="E33" s="14">
        <f t="shared" si="0"/>
        <v>0.99601593625498008</v>
      </c>
      <c r="F33" s="10">
        <v>5</v>
      </c>
      <c r="G33" s="14">
        <f t="shared" si="1"/>
        <v>1.2755102040816326</v>
      </c>
      <c r="H33" s="10">
        <v>4</v>
      </c>
      <c r="I33" s="14">
        <f t="shared" si="2"/>
        <v>1.2944983818770228</v>
      </c>
      <c r="J33" s="5" t="s">
        <v>31</v>
      </c>
    </row>
    <row r="34" spans="1:10" x14ac:dyDescent="0.25">
      <c r="A34" s="2" t="s">
        <v>62</v>
      </c>
      <c r="B34" s="11"/>
      <c r="C34" s="11" t="s">
        <v>38</v>
      </c>
      <c r="D34" s="10">
        <v>10</v>
      </c>
      <c r="E34" s="14">
        <f t="shared" si="0"/>
        <v>1.9920318725099602</v>
      </c>
      <c r="F34" s="10">
        <v>7</v>
      </c>
      <c r="G34" s="14">
        <f t="shared" si="1"/>
        <v>1.7857142857142856</v>
      </c>
      <c r="H34" s="10">
        <v>2</v>
      </c>
      <c r="I34" s="14">
        <f t="shared" si="2"/>
        <v>0.64724919093851141</v>
      </c>
      <c r="J34" s="5" t="s">
        <v>29</v>
      </c>
    </row>
    <row r="35" spans="1:10" x14ac:dyDescent="0.25">
      <c r="A35" s="2" t="s">
        <v>63</v>
      </c>
      <c r="B35" s="11"/>
      <c r="C35" s="11" t="s">
        <v>38</v>
      </c>
      <c r="D35" s="10">
        <v>3</v>
      </c>
      <c r="E35" s="14">
        <f t="shared" si="0"/>
        <v>0.59760956175298807</v>
      </c>
      <c r="F35" s="10">
        <v>3</v>
      </c>
      <c r="G35" s="14">
        <f t="shared" si="1"/>
        <v>0.76530612244897955</v>
      </c>
      <c r="H35" s="10">
        <v>3</v>
      </c>
      <c r="I35" s="14">
        <f t="shared" si="2"/>
        <v>0.97087378640776689</v>
      </c>
      <c r="J35" s="5" t="s">
        <v>32</v>
      </c>
    </row>
    <row r="36" spans="1:10" x14ac:dyDescent="0.25">
      <c r="A36" s="2" t="s">
        <v>5</v>
      </c>
      <c r="B36" s="11"/>
      <c r="C36" s="11" t="s">
        <v>38</v>
      </c>
      <c r="D36" s="10">
        <v>28</v>
      </c>
      <c r="E36" s="14">
        <f t="shared" si="0"/>
        <v>5.5776892430278879</v>
      </c>
      <c r="F36" s="10">
        <v>22</v>
      </c>
      <c r="G36" s="14">
        <f t="shared" si="1"/>
        <v>5.6122448979591839</v>
      </c>
      <c r="H36" s="10">
        <v>16</v>
      </c>
      <c r="I36" s="14">
        <f t="shared" si="2"/>
        <v>5.1779935275080913</v>
      </c>
      <c r="J36" s="5" t="s">
        <v>24</v>
      </c>
    </row>
    <row r="37" spans="1:10" x14ac:dyDescent="0.25">
      <c r="A37" s="23" t="s">
        <v>6</v>
      </c>
      <c r="B37" s="12"/>
      <c r="C37" s="12"/>
      <c r="D37" s="15">
        <v>5</v>
      </c>
      <c r="E37" s="14">
        <f t="shared" si="0"/>
        <v>0.99601593625498008</v>
      </c>
      <c r="F37" s="15">
        <v>5</v>
      </c>
      <c r="G37" s="14">
        <f t="shared" si="1"/>
        <v>1.2755102040816326</v>
      </c>
      <c r="H37" s="15">
        <v>5</v>
      </c>
      <c r="I37" s="14">
        <f t="shared" si="2"/>
        <v>1.6181229773462782</v>
      </c>
      <c r="J37" s="24" t="s">
        <v>25</v>
      </c>
    </row>
    <row r="38" spans="1:10" ht="15.75" thickBot="1" x14ac:dyDescent="0.3">
      <c r="A38" s="3" t="s">
        <v>85</v>
      </c>
      <c r="B38" s="12"/>
      <c r="C38" s="11" t="s">
        <v>38</v>
      </c>
      <c r="D38" s="15">
        <v>1</v>
      </c>
      <c r="E38" s="14">
        <f t="shared" si="0"/>
        <v>0.19920318725099601</v>
      </c>
      <c r="F38" s="15">
        <v>1</v>
      </c>
      <c r="G38" s="14">
        <f t="shared" si="1"/>
        <v>0.25510204081632654</v>
      </c>
      <c r="H38" s="15">
        <v>1</v>
      </c>
      <c r="I38" s="14">
        <f t="shared" si="2"/>
        <v>0.3236245954692557</v>
      </c>
      <c r="J38" s="6" t="s">
        <v>84</v>
      </c>
    </row>
    <row r="39" spans="1:10" ht="15.75" thickBot="1" x14ac:dyDescent="0.3">
      <c r="A39" s="4" t="s">
        <v>7</v>
      </c>
      <c r="B39" s="16"/>
      <c r="C39" s="4"/>
      <c r="D39" s="16">
        <f>SUM(D4:D38)</f>
        <v>502</v>
      </c>
      <c r="E39" s="17">
        <f t="shared" ref="E39:I39" si="3">SUM(E4:E38)</f>
        <v>99.999999999999986</v>
      </c>
      <c r="F39" s="16">
        <f>SUM(F4:F38)</f>
        <v>392</v>
      </c>
      <c r="G39" s="17">
        <f t="shared" si="3"/>
        <v>100</v>
      </c>
      <c r="H39" s="16">
        <f>SUM(H4:H38)</f>
        <v>309</v>
      </c>
      <c r="I39" s="17">
        <f t="shared" si="3"/>
        <v>99.999999999999957</v>
      </c>
    </row>
    <row r="40" spans="1:10" x14ac:dyDescent="0.25">
      <c r="A40" s="28" t="s">
        <v>72</v>
      </c>
      <c r="B40" s="28"/>
      <c r="C40" s="28"/>
      <c r="D40" s="28"/>
      <c r="E40" s="28"/>
      <c r="F40" s="28"/>
      <c r="G40" s="28"/>
      <c r="H40" s="28"/>
      <c r="I40" s="28"/>
    </row>
    <row r="41" spans="1:10" ht="15.75" thickBot="1" x14ac:dyDescent="0.3">
      <c r="A41" s="29" t="s">
        <v>9</v>
      </c>
      <c r="B41" s="29"/>
      <c r="C41" s="29"/>
      <c r="D41" s="29"/>
      <c r="E41" s="29"/>
      <c r="F41" s="29"/>
      <c r="G41" s="29"/>
      <c r="H41" s="29"/>
      <c r="I41" s="29"/>
    </row>
    <row r="42" spans="1:10" ht="33" customHeight="1" thickBot="1" x14ac:dyDescent="0.3">
      <c r="A42" s="30" t="s">
        <v>90</v>
      </c>
      <c r="B42" s="31"/>
      <c r="C42" s="31"/>
      <c r="D42" s="31"/>
      <c r="E42" s="31"/>
      <c r="F42" s="31"/>
      <c r="G42" s="31"/>
      <c r="H42" s="31"/>
      <c r="I42" s="31"/>
      <c r="J42" s="32"/>
    </row>
    <row r="43" spans="1:10" x14ac:dyDescent="0.25">
      <c r="A43" s="19" t="s">
        <v>51</v>
      </c>
      <c r="B43" s="20">
        <v>0</v>
      </c>
    </row>
    <row r="44" spans="1:10" x14ac:dyDescent="0.25">
      <c r="A44" s="19" t="s">
        <v>49</v>
      </c>
      <c r="B44" s="20">
        <f>SUM(D38,D30:D36,D18,D13:D15,D6)</f>
        <v>207</v>
      </c>
    </row>
    <row r="45" spans="1:10" x14ac:dyDescent="0.25">
      <c r="A45" s="19" t="s">
        <v>50</v>
      </c>
      <c r="B45" s="22">
        <f>SUM(D19:D29,D16:D17,D7:D12,D5)</f>
        <v>290</v>
      </c>
      <c r="C45" s="18"/>
    </row>
    <row r="46" spans="1:10" x14ac:dyDescent="0.25">
      <c r="A46" s="19" t="s">
        <v>86</v>
      </c>
      <c r="B46">
        <f>D37</f>
        <v>5</v>
      </c>
      <c r="C46" s="18">
        <f>SUM(B43:B46)</f>
        <v>502</v>
      </c>
    </row>
  </sheetData>
  <mergeCells count="9">
    <mergeCell ref="A40:I40"/>
    <mergeCell ref="A41:I41"/>
    <mergeCell ref="A42:J42"/>
    <mergeCell ref="A1:J1"/>
    <mergeCell ref="A2:A3"/>
    <mergeCell ref="B2:C2"/>
    <mergeCell ref="D2:E2"/>
    <mergeCell ref="F2:G2"/>
    <mergeCell ref="H2:I2"/>
  </mergeCells>
  <pageMargins left="0.11811023622047245" right="0.11811023622047245" top="0.19685039370078741" bottom="0.19685039370078741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abSelected="1" topLeftCell="A36" zoomScale="110" zoomScaleNormal="110" workbookViewId="0">
      <selection activeCell="A43" sqref="A43"/>
    </sheetView>
  </sheetViews>
  <sheetFormatPr defaultRowHeight="15" x14ac:dyDescent="0.25"/>
  <cols>
    <col min="1" max="1" width="57" customWidth="1"/>
    <col min="2" max="2" width="8" bestFit="1" customWidth="1"/>
    <col min="3" max="3" width="5.7109375" customWidth="1"/>
    <col min="5" max="5" width="9" customWidth="1"/>
    <col min="6" max="6" width="9.140625" customWidth="1"/>
    <col min="9" max="9" width="9.140625" customWidth="1"/>
    <col min="10" max="10" width="11.5703125" customWidth="1"/>
  </cols>
  <sheetData>
    <row r="1" spans="1:10" ht="30" customHeight="1" thickBot="1" x14ac:dyDescent="0.3">
      <c r="A1" s="33" t="s">
        <v>64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25.5" customHeight="1" thickBot="1" x14ac:dyDescent="0.3">
      <c r="A2" s="34" t="s">
        <v>0</v>
      </c>
      <c r="B2" s="36" t="s">
        <v>35</v>
      </c>
      <c r="C2" s="36"/>
      <c r="D2" s="36" t="s">
        <v>8</v>
      </c>
      <c r="E2" s="36"/>
      <c r="F2" s="36" t="s">
        <v>1</v>
      </c>
      <c r="G2" s="36"/>
      <c r="H2" s="37" t="s">
        <v>27</v>
      </c>
      <c r="I2" s="38"/>
      <c r="J2" s="8" t="s">
        <v>0</v>
      </c>
    </row>
    <row r="3" spans="1:10" ht="15.75" thickBot="1" x14ac:dyDescent="0.3">
      <c r="A3" s="35"/>
      <c r="B3" s="27" t="s">
        <v>36</v>
      </c>
      <c r="C3" s="27" t="s">
        <v>37</v>
      </c>
      <c r="D3" s="27" t="s">
        <v>2</v>
      </c>
      <c r="E3" s="27" t="s">
        <v>3</v>
      </c>
      <c r="F3" s="27" t="s">
        <v>2</v>
      </c>
      <c r="G3" s="27" t="s">
        <v>3</v>
      </c>
      <c r="H3" s="27" t="s">
        <v>2</v>
      </c>
      <c r="I3" s="27" t="s">
        <v>3</v>
      </c>
      <c r="J3" s="9" t="s">
        <v>26</v>
      </c>
    </row>
    <row r="4" spans="1:10" x14ac:dyDescent="0.25">
      <c r="A4" s="1" t="s">
        <v>4</v>
      </c>
      <c r="B4" s="21"/>
      <c r="C4" s="21"/>
      <c r="D4" s="13">
        <v>0</v>
      </c>
      <c r="E4" s="14">
        <f t="shared" ref="E4:E38" si="0">(D4/D$39)*100</f>
        <v>0</v>
      </c>
      <c r="F4" s="13">
        <v>0</v>
      </c>
      <c r="G4" s="14">
        <f t="shared" ref="G4:G38" si="1">(F4/F$39)*100</f>
        <v>0</v>
      </c>
      <c r="H4" s="13">
        <v>0</v>
      </c>
      <c r="I4" s="14">
        <f t="shared" ref="I4:I38" si="2">(H4/H$39)*100</f>
        <v>0</v>
      </c>
      <c r="J4" s="7" t="s">
        <v>10</v>
      </c>
    </row>
    <row r="5" spans="1:10" x14ac:dyDescent="0.25">
      <c r="A5" s="2" t="s">
        <v>41</v>
      </c>
      <c r="B5" s="11" t="s">
        <v>38</v>
      </c>
      <c r="C5" s="11"/>
      <c r="D5" s="10">
        <v>13</v>
      </c>
      <c r="E5" s="14">
        <f t="shared" si="0"/>
        <v>2.6052104208416833</v>
      </c>
      <c r="F5" s="10">
        <v>13</v>
      </c>
      <c r="G5" s="14">
        <f t="shared" si="1"/>
        <v>3.3163265306122449</v>
      </c>
      <c r="H5" s="10">
        <v>10</v>
      </c>
      <c r="I5" s="14">
        <f t="shared" si="2"/>
        <v>3.2467532467532463</v>
      </c>
      <c r="J5" s="5" t="s">
        <v>11</v>
      </c>
    </row>
    <row r="6" spans="1:10" x14ac:dyDescent="0.25">
      <c r="A6" s="2" t="s">
        <v>52</v>
      </c>
      <c r="B6" s="11"/>
      <c r="C6" s="11" t="s">
        <v>38</v>
      </c>
      <c r="D6" s="10">
        <v>30</v>
      </c>
      <c r="E6" s="14">
        <f t="shared" si="0"/>
        <v>6.0120240480961922</v>
      </c>
      <c r="F6" s="10">
        <v>18</v>
      </c>
      <c r="G6" s="14">
        <f t="shared" si="1"/>
        <v>4.591836734693878</v>
      </c>
      <c r="H6" s="10">
        <v>11</v>
      </c>
      <c r="I6" s="14">
        <f t="shared" si="2"/>
        <v>3.5714285714285712</v>
      </c>
      <c r="J6" s="5" t="s">
        <v>12</v>
      </c>
    </row>
    <row r="7" spans="1:10" x14ac:dyDescent="0.25">
      <c r="A7" s="2" t="s">
        <v>53</v>
      </c>
      <c r="B7" s="11" t="s">
        <v>38</v>
      </c>
      <c r="C7" s="11"/>
      <c r="D7" s="10">
        <v>19</v>
      </c>
      <c r="E7" s="14">
        <f t="shared" si="0"/>
        <v>3.8076152304609221</v>
      </c>
      <c r="F7" s="10">
        <v>19</v>
      </c>
      <c r="G7" s="14">
        <f t="shared" si="1"/>
        <v>4.8469387755102042</v>
      </c>
      <c r="H7" s="10">
        <v>18</v>
      </c>
      <c r="I7" s="14">
        <f t="shared" si="2"/>
        <v>5.8441558441558437</v>
      </c>
      <c r="J7" s="5" t="s">
        <v>13</v>
      </c>
    </row>
    <row r="8" spans="1:10" x14ac:dyDescent="0.25">
      <c r="A8" s="2" t="s">
        <v>42</v>
      </c>
      <c r="B8" s="11" t="s">
        <v>38</v>
      </c>
      <c r="C8" s="11"/>
      <c r="D8" s="10">
        <v>38</v>
      </c>
      <c r="E8" s="14">
        <f t="shared" si="0"/>
        <v>7.6152304609218442</v>
      </c>
      <c r="F8" s="10">
        <v>37</v>
      </c>
      <c r="G8" s="14">
        <f t="shared" si="1"/>
        <v>9.4387755102040813</v>
      </c>
      <c r="H8" s="10">
        <v>35</v>
      </c>
      <c r="I8" s="14">
        <f t="shared" si="2"/>
        <v>11.363636363636363</v>
      </c>
      <c r="J8" s="5" t="s">
        <v>14</v>
      </c>
    </row>
    <row r="9" spans="1:10" x14ac:dyDescent="0.25">
      <c r="A9" s="2" t="s">
        <v>43</v>
      </c>
      <c r="B9" s="11" t="s">
        <v>38</v>
      </c>
      <c r="C9" s="11"/>
      <c r="D9" s="10">
        <v>28</v>
      </c>
      <c r="E9" s="14">
        <f t="shared" si="0"/>
        <v>5.6112224448897798</v>
      </c>
      <c r="F9" s="10">
        <v>27</v>
      </c>
      <c r="G9" s="14">
        <f t="shared" si="1"/>
        <v>6.8877551020408152</v>
      </c>
      <c r="H9" s="10">
        <v>25</v>
      </c>
      <c r="I9" s="14">
        <f t="shared" si="2"/>
        <v>8.1168831168831161</v>
      </c>
      <c r="J9" s="5" t="s">
        <v>15</v>
      </c>
    </row>
    <row r="10" spans="1:10" x14ac:dyDescent="0.25">
      <c r="A10" s="2" t="s">
        <v>44</v>
      </c>
      <c r="B10" s="11" t="s">
        <v>38</v>
      </c>
      <c r="C10" s="11"/>
      <c r="D10" s="10">
        <v>4</v>
      </c>
      <c r="E10" s="14">
        <f t="shared" si="0"/>
        <v>0.80160320641282556</v>
      </c>
      <c r="F10" s="10">
        <v>4</v>
      </c>
      <c r="G10" s="14">
        <f t="shared" si="1"/>
        <v>1.0204081632653061</v>
      </c>
      <c r="H10" s="10">
        <v>3</v>
      </c>
      <c r="I10" s="14">
        <f t="shared" si="2"/>
        <v>0.97402597402597402</v>
      </c>
      <c r="J10" s="5" t="s">
        <v>33</v>
      </c>
    </row>
    <row r="11" spans="1:10" x14ac:dyDescent="0.25">
      <c r="A11" s="2" t="s">
        <v>40</v>
      </c>
      <c r="B11" s="11" t="s">
        <v>38</v>
      </c>
      <c r="C11" s="11"/>
      <c r="D11" s="10">
        <v>36</v>
      </c>
      <c r="E11" s="14">
        <f t="shared" si="0"/>
        <v>7.214428857715431</v>
      </c>
      <c r="F11" s="10">
        <v>34</v>
      </c>
      <c r="G11" s="14">
        <f t="shared" si="1"/>
        <v>8.6734693877551017</v>
      </c>
      <c r="H11" s="10">
        <v>32</v>
      </c>
      <c r="I11" s="14">
        <f t="shared" si="2"/>
        <v>10.38961038961039</v>
      </c>
      <c r="J11" s="5" t="s">
        <v>16</v>
      </c>
    </row>
    <row r="12" spans="1:10" x14ac:dyDescent="0.25">
      <c r="A12" s="2" t="s">
        <v>54</v>
      </c>
      <c r="B12" s="11" t="s">
        <v>38</v>
      </c>
      <c r="C12" s="11"/>
      <c r="D12" s="10">
        <v>37</v>
      </c>
      <c r="E12" s="14">
        <f t="shared" si="0"/>
        <v>7.414829659318638</v>
      </c>
      <c r="F12" s="10">
        <v>36</v>
      </c>
      <c r="G12" s="14">
        <f t="shared" si="1"/>
        <v>9.183673469387756</v>
      </c>
      <c r="H12" s="10">
        <v>34</v>
      </c>
      <c r="I12" s="14">
        <f t="shared" si="2"/>
        <v>11.038961038961039</v>
      </c>
      <c r="J12" s="5" t="s">
        <v>17</v>
      </c>
    </row>
    <row r="13" spans="1:10" x14ac:dyDescent="0.25">
      <c r="A13" s="2" t="s">
        <v>45</v>
      </c>
      <c r="B13" s="11"/>
      <c r="C13" s="11" t="s">
        <v>38</v>
      </c>
      <c r="D13" s="10">
        <v>46</v>
      </c>
      <c r="E13" s="14">
        <f t="shared" si="0"/>
        <v>9.2184368737474944</v>
      </c>
      <c r="F13" s="10">
        <v>22</v>
      </c>
      <c r="G13" s="14">
        <f t="shared" si="1"/>
        <v>5.6122448979591839</v>
      </c>
      <c r="H13" s="10">
        <v>33</v>
      </c>
      <c r="I13" s="14">
        <f t="shared" si="2"/>
        <v>10.714285714285714</v>
      </c>
      <c r="J13" s="5" t="s">
        <v>34</v>
      </c>
    </row>
    <row r="14" spans="1:10" x14ac:dyDescent="0.25">
      <c r="A14" s="2" t="s">
        <v>46</v>
      </c>
      <c r="B14" s="11"/>
      <c r="C14" s="11" t="s">
        <v>38</v>
      </c>
      <c r="D14" s="10">
        <v>22</v>
      </c>
      <c r="E14" s="14">
        <f t="shared" si="0"/>
        <v>4.408817635270541</v>
      </c>
      <c r="F14" s="10">
        <v>20</v>
      </c>
      <c r="G14" s="14">
        <f t="shared" si="1"/>
        <v>5.1020408163265305</v>
      </c>
      <c r="H14" s="10">
        <v>16</v>
      </c>
      <c r="I14" s="14">
        <f t="shared" si="2"/>
        <v>5.1948051948051948</v>
      </c>
      <c r="J14" s="5" t="s">
        <v>18</v>
      </c>
    </row>
    <row r="15" spans="1:10" x14ac:dyDescent="0.25">
      <c r="A15" s="2" t="s">
        <v>55</v>
      </c>
      <c r="B15" s="11"/>
      <c r="C15" s="11" t="s">
        <v>38</v>
      </c>
      <c r="D15" s="10">
        <v>6</v>
      </c>
      <c r="E15" s="14">
        <f t="shared" si="0"/>
        <v>1.2024048096192386</v>
      </c>
      <c r="F15" s="10">
        <v>4</v>
      </c>
      <c r="G15" s="14">
        <f t="shared" si="1"/>
        <v>1.0204081632653061</v>
      </c>
      <c r="H15" s="10">
        <v>4</v>
      </c>
      <c r="I15" s="14">
        <f t="shared" si="2"/>
        <v>1.2987012987012987</v>
      </c>
      <c r="J15" s="5" t="s">
        <v>19</v>
      </c>
    </row>
    <row r="16" spans="1:10" x14ac:dyDescent="0.25">
      <c r="A16" s="2" t="s">
        <v>56</v>
      </c>
      <c r="B16" s="11" t="s">
        <v>38</v>
      </c>
      <c r="C16" s="11"/>
      <c r="D16" s="10">
        <v>8</v>
      </c>
      <c r="E16" s="14">
        <f t="shared" si="0"/>
        <v>1.6032064128256511</v>
      </c>
      <c r="F16" s="10">
        <v>8</v>
      </c>
      <c r="G16" s="14">
        <f t="shared" si="1"/>
        <v>2.0408163265306123</v>
      </c>
      <c r="H16" s="10">
        <v>6</v>
      </c>
      <c r="I16" s="14">
        <f t="shared" si="2"/>
        <v>1.948051948051948</v>
      </c>
      <c r="J16" s="5" t="s">
        <v>39</v>
      </c>
    </row>
    <row r="17" spans="1:10" x14ac:dyDescent="0.25">
      <c r="A17" s="2" t="s">
        <v>57</v>
      </c>
      <c r="B17" s="11" t="s">
        <v>38</v>
      </c>
      <c r="C17" s="11"/>
      <c r="D17" s="10">
        <v>10</v>
      </c>
      <c r="E17" s="14">
        <f t="shared" si="0"/>
        <v>2.0040080160320639</v>
      </c>
      <c r="F17" s="10">
        <v>8</v>
      </c>
      <c r="G17" s="14">
        <f t="shared" si="1"/>
        <v>2.0408163265306123</v>
      </c>
      <c r="H17" s="10">
        <v>5</v>
      </c>
      <c r="I17" s="14">
        <f t="shared" si="2"/>
        <v>1.6233766233766231</v>
      </c>
      <c r="J17" s="5" t="s">
        <v>20</v>
      </c>
    </row>
    <row r="18" spans="1:10" x14ac:dyDescent="0.25">
      <c r="A18" s="2" t="s">
        <v>47</v>
      </c>
      <c r="B18" s="11"/>
      <c r="C18" s="11" t="s">
        <v>38</v>
      </c>
      <c r="D18" s="10">
        <v>7</v>
      </c>
      <c r="E18" s="14">
        <f t="shared" si="0"/>
        <v>1.402805611222445</v>
      </c>
      <c r="F18" s="10">
        <v>5</v>
      </c>
      <c r="G18" s="14">
        <f t="shared" si="1"/>
        <v>1.2755102040816326</v>
      </c>
      <c r="H18" s="10">
        <v>3</v>
      </c>
      <c r="I18" s="14">
        <f t="shared" si="2"/>
        <v>0.97402597402597402</v>
      </c>
      <c r="J18" s="5" t="s">
        <v>21</v>
      </c>
    </row>
    <row r="19" spans="1:10" x14ac:dyDescent="0.25">
      <c r="A19" s="2" t="s">
        <v>66</v>
      </c>
      <c r="B19" s="11" t="s">
        <v>38</v>
      </c>
      <c r="C19" s="11"/>
      <c r="D19" s="10">
        <v>8</v>
      </c>
      <c r="E19" s="14">
        <f t="shared" si="0"/>
        <v>1.6032064128256511</v>
      </c>
      <c r="F19" s="10">
        <v>6</v>
      </c>
      <c r="G19" s="14">
        <f t="shared" si="1"/>
        <v>1.5306122448979591</v>
      </c>
      <c r="H19" s="10">
        <v>4</v>
      </c>
      <c r="I19" s="14">
        <f t="shared" si="2"/>
        <v>1.2987012987012987</v>
      </c>
      <c r="J19" s="5" t="s">
        <v>67</v>
      </c>
    </row>
    <row r="20" spans="1:10" x14ac:dyDescent="0.25">
      <c r="A20" s="2" t="s">
        <v>68</v>
      </c>
      <c r="B20" s="11" t="s">
        <v>38</v>
      </c>
      <c r="C20" s="11"/>
      <c r="D20" s="10">
        <v>7</v>
      </c>
      <c r="E20" s="14">
        <f t="shared" si="0"/>
        <v>1.402805611222445</v>
      </c>
      <c r="F20" s="10">
        <v>5</v>
      </c>
      <c r="G20" s="14">
        <f t="shared" si="1"/>
        <v>1.2755102040816326</v>
      </c>
      <c r="H20" s="10">
        <v>3</v>
      </c>
      <c r="I20" s="14">
        <f t="shared" si="2"/>
        <v>0.97402597402597402</v>
      </c>
      <c r="J20" s="5" t="s">
        <v>69</v>
      </c>
    </row>
    <row r="21" spans="1:10" x14ac:dyDescent="0.25">
      <c r="A21" s="2" t="s">
        <v>70</v>
      </c>
      <c r="B21" s="11" t="s">
        <v>38</v>
      </c>
      <c r="C21" s="11"/>
      <c r="D21" s="10">
        <v>9</v>
      </c>
      <c r="E21" s="14">
        <f t="shared" si="0"/>
        <v>1.8036072144288577</v>
      </c>
      <c r="F21" s="10">
        <v>6</v>
      </c>
      <c r="G21" s="14">
        <f t="shared" si="1"/>
        <v>1.5306122448979591</v>
      </c>
      <c r="H21" s="10">
        <v>4</v>
      </c>
      <c r="I21" s="14">
        <f t="shared" si="2"/>
        <v>1.2987012987012987</v>
      </c>
      <c r="J21" s="5" t="s">
        <v>71</v>
      </c>
    </row>
    <row r="22" spans="1:10" x14ac:dyDescent="0.25">
      <c r="A22" s="2" t="s">
        <v>73</v>
      </c>
      <c r="B22" s="11" t="s">
        <v>38</v>
      </c>
      <c r="C22" s="11"/>
      <c r="D22" s="10">
        <v>10</v>
      </c>
      <c r="E22" s="14">
        <f t="shared" si="0"/>
        <v>2.0040080160320639</v>
      </c>
      <c r="F22" s="10">
        <v>7</v>
      </c>
      <c r="G22" s="14">
        <f t="shared" si="1"/>
        <v>1.7857142857142856</v>
      </c>
      <c r="H22" s="10">
        <v>6</v>
      </c>
      <c r="I22" s="14">
        <f t="shared" si="2"/>
        <v>1.948051948051948</v>
      </c>
      <c r="J22" s="5" t="s">
        <v>65</v>
      </c>
    </row>
    <row r="23" spans="1:10" x14ac:dyDescent="0.25">
      <c r="A23" s="2" t="s">
        <v>74</v>
      </c>
      <c r="B23" s="11" t="s">
        <v>38</v>
      </c>
      <c r="C23" s="11"/>
      <c r="D23" s="10">
        <v>11</v>
      </c>
      <c r="E23" s="14">
        <f t="shared" si="0"/>
        <v>2.2044088176352705</v>
      </c>
      <c r="F23" s="10">
        <v>9</v>
      </c>
      <c r="G23" s="14">
        <f t="shared" si="1"/>
        <v>2.295918367346939</v>
      </c>
      <c r="H23" s="10">
        <v>3</v>
      </c>
      <c r="I23" s="14">
        <f t="shared" si="2"/>
        <v>0.97402597402597402</v>
      </c>
      <c r="J23" s="5" t="s">
        <v>79</v>
      </c>
    </row>
    <row r="24" spans="1:10" x14ac:dyDescent="0.25">
      <c r="A24" s="2" t="s">
        <v>75</v>
      </c>
      <c r="B24" s="11" t="s">
        <v>38</v>
      </c>
      <c r="C24" s="11"/>
      <c r="D24" s="10">
        <v>10</v>
      </c>
      <c r="E24" s="14">
        <f t="shared" si="0"/>
        <v>2.0040080160320639</v>
      </c>
      <c r="F24" s="10">
        <v>7</v>
      </c>
      <c r="G24" s="14">
        <f t="shared" si="1"/>
        <v>1.7857142857142856</v>
      </c>
      <c r="H24" s="10">
        <v>3</v>
      </c>
      <c r="I24" s="14">
        <f t="shared" si="2"/>
        <v>0.97402597402597402</v>
      </c>
      <c r="J24" s="5" t="s">
        <v>80</v>
      </c>
    </row>
    <row r="25" spans="1:10" x14ac:dyDescent="0.25">
      <c r="A25" s="2" t="s">
        <v>88</v>
      </c>
      <c r="B25" s="11" t="s">
        <v>38</v>
      </c>
      <c r="C25" s="11"/>
      <c r="D25" s="10">
        <v>10</v>
      </c>
      <c r="E25" s="14">
        <f t="shared" si="0"/>
        <v>2.0040080160320639</v>
      </c>
      <c r="F25" s="10">
        <v>9</v>
      </c>
      <c r="G25" s="14">
        <f t="shared" si="1"/>
        <v>2.295918367346939</v>
      </c>
      <c r="H25" s="10">
        <v>4</v>
      </c>
      <c r="I25" s="14">
        <f t="shared" si="2"/>
        <v>1.2987012987012987</v>
      </c>
      <c r="J25" s="5" t="s">
        <v>87</v>
      </c>
    </row>
    <row r="26" spans="1:10" x14ac:dyDescent="0.25">
      <c r="A26" s="2" t="s">
        <v>76</v>
      </c>
      <c r="B26" s="11" t="s">
        <v>38</v>
      </c>
      <c r="C26" s="11"/>
      <c r="D26" s="10">
        <v>5</v>
      </c>
      <c r="E26" s="14">
        <f t="shared" si="0"/>
        <v>1.002004008016032</v>
      </c>
      <c r="F26" s="10">
        <v>4</v>
      </c>
      <c r="G26" s="14">
        <f t="shared" si="1"/>
        <v>1.0204081632653061</v>
      </c>
      <c r="H26" s="10">
        <v>1</v>
      </c>
      <c r="I26" s="14">
        <f t="shared" si="2"/>
        <v>0.32467532467532467</v>
      </c>
      <c r="J26" s="5" t="s">
        <v>81</v>
      </c>
    </row>
    <row r="27" spans="1:10" x14ac:dyDescent="0.25">
      <c r="A27" s="2" t="s">
        <v>77</v>
      </c>
      <c r="B27" s="11" t="s">
        <v>38</v>
      </c>
      <c r="C27" s="11"/>
      <c r="D27" s="10">
        <v>11</v>
      </c>
      <c r="E27" s="14">
        <f t="shared" si="0"/>
        <v>2.2044088176352705</v>
      </c>
      <c r="F27" s="10">
        <v>8</v>
      </c>
      <c r="G27" s="14">
        <f t="shared" si="1"/>
        <v>2.0408163265306123</v>
      </c>
      <c r="H27" s="10">
        <v>4</v>
      </c>
      <c r="I27" s="14">
        <f t="shared" si="2"/>
        <v>1.2987012987012987</v>
      </c>
      <c r="J27" s="5" t="s">
        <v>82</v>
      </c>
    </row>
    <row r="28" spans="1:10" x14ac:dyDescent="0.25">
      <c r="A28" s="2" t="s">
        <v>78</v>
      </c>
      <c r="B28" s="11" t="s">
        <v>38</v>
      </c>
      <c r="C28" s="11"/>
      <c r="D28" s="10">
        <v>10</v>
      </c>
      <c r="E28" s="14">
        <f t="shared" si="0"/>
        <v>2.0040080160320639</v>
      </c>
      <c r="F28" s="10">
        <v>7</v>
      </c>
      <c r="G28" s="14">
        <f t="shared" si="1"/>
        <v>1.7857142857142856</v>
      </c>
      <c r="H28" s="10">
        <v>2</v>
      </c>
      <c r="I28" s="14">
        <f t="shared" si="2"/>
        <v>0.64935064935064934</v>
      </c>
      <c r="J28" s="5" t="s">
        <v>83</v>
      </c>
    </row>
    <row r="29" spans="1:10" x14ac:dyDescent="0.25">
      <c r="A29" s="2" t="s">
        <v>48</v>
      </c>
      <c r="B29" s="11" t="s">
        <v>38</v>
      </c>
      <c r="C29" s="11"/>
      <c r="D29" s="10">
        <v>3</v>
      </c>
      <c r="E29" s="14">
        <f t="shared" si="0"/>
        <v>0.60120240480961928</v>
      </c>
      <c r="F29" s="10">
        <v>2</v>
      </c>
      <c r="G29" s="14">
        <f t="shared" si="1"/>
        <v>0.51020408163265307</v>
      </c>
      <c r="H29" s="10">
        <v>2</v>
      </c>
      <c r="I29" s="14">
        <f t="shared" si="2"/>
        <v>0.64935064935064934</v>
      </c>
      <c r="J29" s="5" t="s">
        <v>22</v>
      </c>
    </row>
    <row r="30" spans="1:10" x14ac:dyDescent="0.25">
      <c r="A30" s="2" t="s">
        <v>58</v>
      </c>
      <c r="B30" s="11"/>
      <c r="C30" s="11" t="s">
        <v>38</v>
      </c>
      <c r="D30" s="10">
        <v>20</v>
      </c>
      <c r="E30" s="14">
        <f t="shared" si="0"/>
        <v>4.0080160320641278</v>
      </c>
      <c r="F30" s="10">
        <v>13</v>
      </c>
      <c r="G30" s="14">
        <f t="shared" si="1"/>
        <v>3.3163265306122449</v>
      </c>
      <c r="H30" s="10">
        <v>4</v>
      </c>
      <c r="I30" s="14">
        <f t="shared" si="2"/>
        <v>1.2987012987012987</v>
      </c>
      <c r="J30" s="5" t="s">
        <v>23</v>
      </c>
    </row>
    <row r="31" spans="1:10" x14ac:dyDescent="0.25">
      <c r="A31" s="2" t="s">
        <v>59</v>
      </c>
      <c r="B31" s="11"/>
      <c r="C31" s="11" t="s">
        <v>38</v>
      </c>
      <c r="D31" s="10">
        <v>11</v>
      </c>
      <c r="E31" s="14">
        <f t="shared" si="0"/>
        <v>2.2044088176352705</v>
      </c>
      <c r="F31" s="10">
        <v>8</v>
      </c>
      <c r="G31" s="14">
        <f t="shared" si="1"/>
        <v>2.0408163265306123</v>
      </c>
      <c r="H31" s="10">
        <v>2</v>
      </c>
      <c r="I31" s="14">
        <f t="shared" si="2"/>
        <v>0.64935064935064934</v>
      </c>
      <c r="J31" s="5" t="s">
        <v>28</v>
      </c>
    </row>
    <row r="32" spans="1:10" x14ac:dyDescent="0.25">
      <c r="A32" s="2" t="s">
        <v>60</v>
      </c>
      <c r="B32" s="11"/>
      <c r="C32" s="11" t="s">
        <v>38</v>
      </c>
      <c r="D32" s="10">
        <v>18</v>
      </c>
      <c r="E32" s="14">
        <f t="shared" si="0"/>
        <v>3.6072144288577155</v>
      </c>
      <c r="F32" s="10">
        <v>3</v>
      </c>
      <c r="G32" s="14">
        <f t="shared" si="1"/>
        <v>0.76530612244897955</v>
      </c>
      <c r="H32" s="10">
        <v>0</v>
      </c>
      <c r="I32" s="14">
        <f t="shared" si="2"/>
        <v>0</v>
      </c>
      <c r="J32" s="5" t="s">
        <v>30</v>
      </c>
    </row>
    <row r="33" spans="1:10" x14ac:dyDescent="0.25">
      <c r="A33" s="2" t="s">
        <v>61</v>
      </c>
      <c r="B33" s="11"/>
      <c r="C33" s="11" t="s">
        <v>38</v>
      </c>
      <c r="D33" s="10">
        <v>5</v>
      </c>
      <c r="E33" s="14">
        <f t="shared" si="0"/>
        <v>1.002004008016032</v>
      </c>
      <c r="F33" s="10">
        <v>5</v>
      </c>
      <c r="G33" s="14">
        <f t="shared" si="1"/>
        <v>1.2755102040816326</v>
      </c>
      <c r="H33" s="10">
        <v>4</v>
      </c>
      <c r="I33" s="14">
        <f t="shared" si="2"/>
        <v>1.2987012987012987</v>
      </c>
      <c r="J33" s="5" t="s">
        <v>31</v>
      </c>
    </row>
    <row r="34" spans="1:10" x14ac:dyDescent="0.25">
      <c r="A34" s="2" t="s">
        <v>62</v>
      </c>
      <c r="B34" s="11"/>
      <c r="C34" s="11" t="s">
        <v>38</v>
      </c>
      <c r="D34" s="10">
        <v>10</v>
      </c>
      <c r="E34" s="14">
        <f t="shared" si="0"/>
        <v>2.0040080160320639</v>
      </c>
      <c r="F34" s="10">
        <v>7</v>
      </c>
      <c r="G34" s="14">
        <f t="shared" si="1"/>
        <v>1.7857142857142856</v>
      </c>
      <c r="H34" s="10">
        <v>2</v>
      </c>
      <c r="I34" s="14">
        <f t="shared" si="2"/>
        <v>0.64935064935064934</v>
      </c>
      <c r="J34" s="5" t="s">
        <v>29</v>
      </c>
    </row>
    <row r="35" spans="1:10" x14ac:dyDescent="0.25">
      <c r="A35" s="2" t="s">
        <v>63</v>
      </c>
      <c r="B35" s="11"/>
      <c r="C35" s="11" t="s">
        <v>38</v>
      </c>
      <c r="D35" s="10">
        <v>3</v>
      </c>
      <c r="E35" s="14">
        <f t="shared" si="0"/>
        <v>0.60120240480961928</v>
      </c>
      <c r="F35" s="10">
        <v>3</v>
      </c>
      <c r="G35" s="14">
        <f t="shared" si="1"/>
        <v>0.76530612244897955</v>
      </c>
      <c r="H35" s="10">
        <v>3</v>
      </c>
      <c r="I35" s="14">
        <f t="shared" si="2"/>
        <v>0.97402597402597402</v>
      </c>
      <c r="J35" s="5" t="s">
        <v>32</v>
      </c>
    </row>
    <row r="36" spans="1:10" x14ac:dyDescent="0.25">
      <c r="A36" s="2" t="s">
        <v>5</v>
      </c>
      <c r="B36" s="11"/>
      <c r="C36" s="11" t="s">
        <v>38</v>
      </c>
      <c r="D36" s="10">
        <v>28</v>
      </c>
      <c r="E36" s="14">
        <f t="shared" si="0"/>
        <v>5.6112224448897798</v>
      </c>
      <c r="F36" s="10">
        <v>22</v>
      </c>
      <c r="G36" s="14">
        <f t="shared" si="1"/>
        <v>5.6122448979591839</v>
      </c>
      <c r="H36" s="10">
        <v>16</v>
      </c>
      <c r="I36" s="14">
        <f t="shared" si="2"/>
        <v>5.1948051948051948</v>
      </c>
      <c r="J36" s="5" t="s">
        <v>24</v>
      </c>
    </row>
    <row r="37" spans="1:10" x14ac:dyDescent="0.25">
      <c r="A37" s="23" t="s">
        <v>6</v>
      </c>
      <c r="B37" s="12"/>
      <c r="C37" s="12"/>
      <c r="D37" s="15">
        <v>5</v>
      </c>
      <c r="E37" s="14">
        <f t="shared" si="0"/>
        <v>1.002004008016032</v>
      </c>
      <c r="F37" s="15">
        <v>5</v>
      </c>
      <c r="G37" s="14">
        <f t="shared" si="1"/>
        <v>1.2755102040816326</v>
      </c>
      <c r="H37" s="15">
        <v>5</v>
      </c>
      <c r="I37" s="14">
        <f t="shared" si="2"/>
        <v>1.6233766233766231</v>
      </c>
      <c r="J37" s="24" t="s">
        <v>25</v>
      </c>
    </row>
    <row r="38" spans="1:10" ht="15.75" thickBot="1" x14ac:dyDescent="0.3">
      <c r="A38" s="3" t="s">
        <v>85</v>
      </c>
      <c r="B38" s="12"/>
      <c r="C38" s="11" t="s">
        <v>38</v>
      </c>
      <c r="D38" s="15">
        <v>1</v>
      </c>
      <c r="E38" s="14">
        <f t="shared" si="0"/>
        <v>0.20040080160320639</v>
      </c>
      <c r="F38" s="15">
        <v>1</v>
      </c>
      <c r="G38" s="14">
        <f t="shared" si="1"/>
        <v>0.25510204081632654</v>
      </c>
      <c r="H38" s="15">
        <v>1</v>
      </c>
      <c r="I38" s="14">
        <f t="shared" si="2"/>
        <v>0.32467532467532467</v>
      </c>
      <c r="J38" s="6" t="s">
        <v>84</v>
      </c>
    </row>
    <row r="39" spans="1:10" ht="15.75" thickBot="1" x14ac:dyDescent="0.3">
      <c r="A39" s="4" t="s">
        <v>7</v>
      </c>
      <c r="B39" s="16"/>
      <c r="C39" s="4"/>
      <c r="D39" s="16">
        <f>SUM(D4:D38)</f>
        <v>499</v>
      </c>
      <c r="E39" s="17">
        <f t="shared" ref="E39:I39" si="3">SUM(E4:E38)</f>
        <v>99.999999999999957</v>
      </c>
      <c r="F39" s="16">
        <f>SUM(F4:F38)</f>
        <v>392</v>
      </c>
      <c r="G39" s="17">
        <f t="shared" si="3"/>
        <v>99.999999999999986</v>
      </c>
      <c r="H39" s="16">
        <f>SUM(H4:H38)</f>
        <v>308</v>
      </c>
      <c r="I39" s="17">
        <f t="shared" si="3"/>
        <v>100.00000000000009</v>
      </c>
    </row>
    <row r="40" spans="1:10" x14ac:dyDescent="0.25">
      <c r="A40" s="28" t="s">
        <v>72</v>
      </c>
      <c r="B40" s="28"/>
      <c r="C40" s="28"/>
      <c r="D40" s="28"/>
      <c r="E40" s="28"/>
      <c r="F40" s="28"/>
      <c r="G40" s="28"/>
      <c r="H40" s="28"/>
      <c r="I40" s="28"/>
    </row>
    <row r="41" spans="1:10" ht="15.75" thickBot="1" x14ac:dyDescent="0.3">
      <c r="A41" s="29" t="s">
        <v>9</v>
      </c>
      <c r="B41" s="29"/>
      <c r="C41" s="29"/>
      <c r="D41" s="29"/>
      <c r="E41" s="29"/>
      <c r="F41" s="29"/>
      <c r="G41" s="29"/>
      <c r="H41" s="29"/>
      <c r="I41" s="29"/>
    </row>
    <row r="42" spans="1:10" ht="33" customHeight="1" thickBot="1" x14ac:dyDescent="0.3">
      <c r="A42" s="30" t="s">
        <v>91</v>
      </c>
      <c r="B42" s="31"/>
      <c r="C42" s="31"/>
      <c r="D42" s="31"/>
      <c r="E42" s="31"/>
      <c r="F42" s="31"/>
      <c r="G42" s="31"/>
      <c r="H42" s="31"/>
      <c r="I42" s="31"/>
      <c r="J42" s="32"/>
    </row>
    <row r="43" spans="1:10" x14ac:dyDescent="0.25">
      <c r="A43" s="19" t="s">
        <v>51</v>
      </c>
      <c r="B43" s="20">
        <v>0</v>
      </c>
    </row>
    <row r="44" spans="1:10" x14ac:dyDescent="0.25">
      <c r="A44" s="19" t="s">
        <v>49</v>
      </c>
      <c r="B44" s="20">
        <f>SUM(D38,D30:D36,D18,D13:D15,D6)</f>
        <v>207</v>
      </c>
    </row>
    <row r="45" spans="1:10" x14ac:dyDescent="0.25">
      <c r="A45" s="19" t="s">
        <v>50</v>
      </c>
      <c r="B45" s="22">
        <f>SUM(D19:D29,D16:D17,D7:D12,D5)</f>
        <v>287</v>
      </c>
      <c r="C45" s="18"/>
    </row>
    <row r="46" spans="1:10" x14ac:dyDescent="0.25">
      <c r="A46" s="19" t="s">
        <v>86</v>
      </c>
      <c r="B46">
        <f>D37</f>
        <v>5</v>
      </c>
      <c r="C46" s="18">
        <f>SUM(B43:B46)</f>
        <v>499</v>
      </c>
    </row>
  </sheetData>
  <mergeCells count="9">
    <mergeCell ref="A40:I40"/>
    <mergeCell ref="A41:I41"/>
    <mergeCell ref="A42:J42"/>
    <mergeCell ref="A1:J1"/>
    <mergeCell ref="A2:A3"/>
    <mergeCell ref="B2:C2"/>
    <mergeCell ref="D2:E2"/>
    <mergeCell ref="F2:G2"/>
    <mergeCell ref="H2:I2"/>
  </mergeCells>
  <pageMargins left="0.11811023622047245" right="0.11811023622047245" top="0.19685039370078741" bottom="0.19685039370078741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JANEIRO</vt:lpstr>
      <vt:lpstr>FEVEREIRO</vt:lpstr>
      <vt:lpstr>MARÇO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Celso Guerini</cp:lastModifiedBy>
  <cp:lastPrinted>2017-10-25T18:12:27Z</cp:lastPrinted>
  <dcterms:created xsi:type="dcterms:W3CDTF">2013-04-15T20:33:19Z</dcterms:created>
  <dcterms:modified xsi:type="dcterms:W3CDTF">2018-04-18T16:52:25Z</dcterms:modified>
</cp:coreProperties>
</file>