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9\RA2 TABELAS FEV\"/>
    </mc:Choice>
  </mc:AlternateContent>
  <bookViews>
    <workbookView xWindow="0" yWindow="45" windowWidth="19155" windowHeight="11820" activeTab="1"/>
  </bookViews>
  <sheets>
    <sheet name="JANEIRO" sheetId="57" r:id="rId1"/>
    <sheet name="FEVEREIRO" sheetId="58" r:id="rId2"/>
    <sheet name="Plan1" sheetId="22" r:id="rId3"/>
    <sheet name="Plan2" sheetId="2" r:id="rId4"/>
    <sheet name="Plan3" sheetId="3" r:id="rId5"/>
  </sheets>
  <calcPr calcId="162913"/>
</workbook>
</file>

<file path=xl/calcChain.xml><?xml version="1.0" encoding="utf-8"?>
<calcChain xmlns="http://schemas.openxmlformats.org/spreadsheetml/2006/main">
  <c r="D39" i="58" l="1"/>
  <c r="B46" i="58" l="1"/>
  <c r="B45" i="58"/>
  <c r="B44" i="58"/>
  <c r="B43" i="58"/>
  <c r="H39" i="58"/>
  <c r="I35" i="58" s="1"/>
  <c r="F39" i="58"/>
  <c r="G38" i="58" s="1"/>
  <c r="E37" i="58"/>
  <c r="G37" i="58"/>
  <c r="G31" i="58"/>
  <c r="G28" i="58"/>
  <c r="G18" i="58"/>
  <c r="G7" i="58"/>
  <c r="I6" i="58" l="1"/>
  <c r="I13" i="58"/>
  <c r="I18" i="58"/>
  <c r="I26" i="58"/>
  <c r="I37" i="58"/>
  <c r="I14" i="58"/>
  <c r="I21" i="58"/>
  <c r="I33" i="58"/>
  <c r="I38" i="58"/>
  <c r="I9" i="58"/>
  <c r="I17" i="58"/>
  <c r="I22" i="58"/>
  <c r="I29" i="58"/>
  <c r="I34" i="58"/>
  <c r="I5" i="58"/>
  <c r="I10" i="58"/>
  <c r="I25" i="58"/>
  <c r="I30" i="58"/>
  <c r="G4" i="58"/>
  <c r="G24" i="58"/>
  <c r="G29" i="58"/>
  <c r="G32" i="58"/>
  <c r="G10" i="58"/>
  <c r="G15" i="58"/>
  <c r="G21" i="58"/>
  <c r="G36" i="58"/>
  <c r="G5" i="58"/>
  <c r="G8" i="58"/>
  <c r="G12" i="58"/>
  <c r="G26" i="58"/>
  <c r="G13" i="58"/>
  <c r="G16" i="58"/>
  <c r="G20" i="58"/>
  <c r="G23" i="58"/>
  <c r="G34" i="58"/>
  <c r="G6" i="58"/>
  <c r="G9" i="58"/>
  <c r="G11" i="58"/>
  <c r="G14" i="58"/>
  <c r="G17" i="58"/>
  <c r="G19" i="58"/>
  <c r="G22" i="58"/>
  <c r="G25" i="58"/>
  <c r="G27" i="58"/>
  <c r="G30" i="58"/>
  <c r="G33" i="58"/>
  <c r="G35" i="58"/>
  <c r="C46" i="58"/>
  <c r="E7" i="58"/>
  <c r="E11" i="58"/>
  <c r="E15" i="58"/>
  <c r="E19" i="58"/>
  <c r="E23" i="58"/>
  <c r="E27" i="58"/>
  <c r="E31" i="58"/>
  <c r="E35" i="58"/>
  <c r="E4" i="58"/>
  <c r="E8" i="58"/>
  <c r="E12" i="58"/>
  <c r="E16" i="58"/>
  <c r="E20" i="58"/>
  <c r="E24" i="58"/>
  <c r="E28" i="58"/>
  <c r="E32" i="58"/>
  <c r="E36" i="58"/>
  <c r="I4" i="58"/>
  <c r="E6" i="58"/>
  <c r="I8" i="58"/>
  <c r="E10" i="58"/>
  <c r="I12" i="58"/>
  <c r="E14" i="58"/>
  <c r="I16" i="58"/>
  <c r="E18" i="58"/>
  <c r="I20" i="58"/>
  <c r="E22" i="58"/>
  <c r="I24" i="58"/>
  <c r="E26" i="58"/>
  <c r="I28" i="58"/>
  <c r="E30" i="58"/>
  <c r="I32" i="58"/>
  <c r="E34" i="58"/>
  <c r="I36" i="58"/>
  <c r="E38" i="58"/>
  <c r="E5" i="58"/>
  <c r="I7" i="58"/>
  <c r="E9" i="58"/>
  <c r="I11" i="58"/>
  <c r="E13" i="58"/>
  <c r="I15" i="58"/>
  <c r="E17" i="58"/>
  <c r="I19" i="58"/>
  <c r="E21" i="58"/>
  <c r="I23" i="58"/>
  <c r="E25" i="58"/>
  <c r="I27" i="58"/>
  <c r="E29" i="58"/>
  <c r="I31" i="58"/>
  <c r="E33" i="58"/>
  <c r="B46" i="57"/>
  <c r="B45" i="57"/>
  <c r="B44" i="57"/>
  <c r="B43" i="57"/>
  <c r="C46" i="57" s="1"/>
  <c r="H39" i="57"/>
  <c r="I35" i="57" s="1"/>
  <c r="F39" i="57"/>
  <c r="D39" i="57"/>
  <c r="E37" i="57" s="1"/>
  <c r="I38" i="57"/>
  <c r="G38" i="57"/>
  <c r="I37" i="57"/>
  <c r="G37" i="57"/>
  <c r="G36" i="57"/>
  <c r="G35" i="57"/>
  <c r="I34" i="57"/>
  <c r="G34" i="57"/>
  <c r="I33" i="57"/>
  <c r="G33" i="57"/>
  <c r="G32" i="57"/>
  <c r="G31" i="57"/>
  <c r="I30" i="57"/>
  <c r="G30" i="57"/>
  <c r="I29" i="57"/>
  <c r="G29" i="57"/>
  <c r="G28" i="57"/>
  <c r="G27" i="57"/>
  <c r="I26" i="57"/>
  <c r="G26" i="57"/>
  <c r="I25" i="57"/>
  <c r="G25" i="57"/>
  <c r="G24" i="57"/>
  <c r="G23" i="57"/>
  <c r="I22" i="57"/>
  <c r="G22" i="57"/>
  <c r="I21" i="57"/>
  <c r="G21" i="57"/>
  <c r="G20" i="57"/>
  <c r="G19" i="57"/>
  <c r="I18" i="57"/>
  <c r="G18" i="57"/>
  <c r="I17" i="57"/>
  <c r="G17" i="57"/>
  <c r="G16" i="57"/>
  <c r="G15" i="57"/>
  <c r="I14" i="57"/>
  <c r="G14" i="57"/>
  <c r="I13" i="57"/>
  <c r="G13" i="57"/>
  <c r="G12" i="57"/>
  <c r="G11" i="57"/>
  <c r="I10" i="57"/>
  <c r="G10" i="57"/>
  <c r="I9" i="57"/>
  <c r="G9" i="57"/>
  <c r="G8" i="57"/>
  <c r="G7" i="57"/>
  <c r="I6" i="57"/>
  <c r="G6" i="57"/>
  <c r="I5" i="57"/>
  <c r="G5" i="57"/>
  <c r="G39" i="57" s="1"/>
  <c r="G4" i="57"/>
  <c r="G39" i="58" l="1"/>
  <c r="E39" i="58"/>
  <c r="I39" i="58"/>
  <c r="E7" i="57"/>
  <c r="E11" i="57"/>
  <c r="E15" i="57"/>
  <c r="E19" i="57"/>
  <c r="E23" i="57"/>
  <c r="E27" i="57"/>
  <c r="E31" i="57"/>
  <c r="E35" i="57"/>
  <c r="E4" i="57"/>
  <c r="E8" i="57"/>
  <c r="E12" i="57"/>
  <c r="E16" i="57"/>
  <c r="E20" i="57"/>
  <c r="E24" i="57"/>
  <c r="E28" i="57"/>
  <c r="E32" i="57"/>
  <c r="E36" i="57"/>
  <c r="I4" i="57"/>
  <c r="E6" i="57"/>
  <c r="I8" i="57"/>
  <c r="E10" i="57"/>
  <c r="I12" i="57"/>
  <c r="E14" i="57"/>
  <c r="I16" i="57"/>
  <c r="E18" i="57"/>
  <c r="I20" i="57"/>
  <c r="E22" i="57"/>
  <c r="I24" i="57"/>
  <c r="E26" i="57"/>
  <c r="I28" i="57"/>
  <c r="E30" i="57"/>
  <c r="I32" i="57"/>
  <c r="E34" i="57"/>
  <c r="I36" i="57"/>
  <c r="E38" i="57"/>
  <c r="E5" i="57"/>
  <c r="I7" i="57"/>
  <c r="E9" i="57"/>
  <c r="I11" i="57"/>
  <c r="E13" i="57"/>
  <c r="I15" i="57"/>
  <c r="E17" i="57"/>
  <c r="I19" i="57"/>
  <c r="E21" i="57"/>
  <c r="I23" i="57"/>
  <c r="E25" i="57"/>
  <c r="I27" i="57"/>
  <c r="E29" i="57"/>
  <c r="I31" i="57"/>
  <c r="E33" i="57"/>
  <c r="E39" i="57" l="1"/>
  <c r="I39" i="57"/>
</calcChain>
</file>

<file path=xl/sharedStrings.xml><?xml version="1.0" encoding="utf-8"?>
<sst xmlns="http://schemas.openxmlformats.org/spreadsheetml/2006/main" count="254" uniqueCount="91">
  <si>
    <t>UNIDADE</t>
  </si>
  <si>
    <t>Com Nível Superior</t>
  </si>
  <si>
    <t>Qte.</t>
  </si>
  <si>
    <t>%</t>
  </si>
  <si>
    <t xml:space="preserve">ASSOCIAÇÃO DOS SERVIDORES DO TRIBUNAL DE CONTAS </t>
  </si>
  <si>
    <t xml:space="preserve">SECRETARIA GERAL </t>
  </si>
  <si>
    <t xml:space="preserve">SERVIDORES À DISPOSIÇÃO DE OUTROS ÓRGÃOS </t>
  </si>
  <si>
    <t>T o t a l</t>
  </si>
  <si>
    <t>Todas as categorias</t>
  </si>
  <si>
    <t>(*) Unidades que executam atividades finalísticas do TCE/SC</t>
  </si>
  <si>
    <t>ASTC</t>
  </si>
  <si>
    <t>COG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</si>
  <si>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</si>
  <si>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</si>
  <si>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</si>
  <si>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</si>
  <si>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</si>
  <si>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</si>
  <si>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</si>
  <si>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</si>
  <si>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</si>
  <si>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</si>
  <si>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GAC</t>
  </si>
  <si>
    <t>GAP</t>
  </si>
  <si>
    <t>SEG</t>
  </si>
  <si>
    <t>SERV À DISP.</t>
  </si>
  <si>
    <t>SIGLA</t>
  </si>
  <si>
    <t>Auditor Fiscal de
Controle Externo</t>
  </si>
  <si>
    <t>ACOM</t>
  </si>
  <si>
    <t>ICON</t>
  </si>
  <si>
    <t>ASMI</t>
  </si>
  <si>
    <t>AUDI</t>
  </si>
  <si>
    <t>OUVI</t>
  </si>
  <si>
    <t>DCG</t>
  </si>
  <si>
    <t>DGP</t>
  </si>
  <si>
    <t>Atividade</t>
  </si>
  <si>
    <t>Fim</t>
  </si>
  <si>
    <t>Meio</t>
  </si>
  <si>
    <t>x</t>
  </si>
  <si>
    <t>DRR</t>
  </si>
  <si>
    <t xml:space="preserve">DIRETORIA DE CONTROLE DE LICITAÇÕES E CONTRATAÇÕES </t>
  </si>
  <si>
    <t xml:space="preserve">CONSULTORIA GERAL </t>
  </si>
  <si>
    <t xml:space="preserve">DIRETORIA DE CONTROLE DA ADMINISTRAÇÃO ESTADUAL </t>
  </si>
  <si>
    <t>DIRETORIA DE CONTROLE DE ATOS DE PESSOAL</t>
  </si>
  <si>
    <t xml:space="preserve">DIRETORIA DE CONTROLE DE CONTAS DO GOVERNO </t>
  </si>
  <si>
    <t xml:space="preserve">DIRETORIA DE GESTÃO DE PESSOAS </t>
  </si>
  <si>
    <t>DIRETORIA DE INFORMÁTICA</t>
  </si>
  <si>
    <t xml:space="preserve">DIRETORIA GERAL DE PLANEJAMENTO E ADMINISTRAÇÃO </t>
  </si>
  <si>
    <t xml:space="preserve">GABINETE DO CONSELHEIRO CORREGEDOR GERAL </t>
  </si>
  <si>
    <t>ÁREA MEIO</t>
  </si>
  <si>
    <t>ÁREA FIM</t>
  </si>
  <si>
    <t>À DISPOSIÇÃO + ASTC</t>
  </si>
  <si>
    <t>DIRETORIA DE ADMINISTRAÇÃO E FINANÇAS</t>
  </si>
  <si>
    <t xml:space="preserve">DIRETORIA DE ATIVIDADES ESPECIAIS </t>
  </si>
  <si>
    <t xml:space="preserve">DIRETORIA DE CONTROLE DE MUNICÍPIOS  </t>
  </si>
  <si>
    <t>DIRETORIA DE PLANEJAMENTO E PROJETOS ESPECIAIS</t>
  </si>
  <si>
    <t>DIRETORIA DE RECURSOS E REEXAMES</t>
  </si>
  <si>
    <t>DIRETORIA GERAL DE CONTROLE EXTERNO</t>
  </si>
  <si>
    <t xml:space="preserve">PRESIDÊNCIA  </t>
  </si>
  <si>
    <t xml:space="preserve">ASSESSORIA DE COMUNICAÇÃO - PRESIDÊNCIA </t>
  </si>
  <si>
    <t xml:space="preserve">ASSESSORIA MILITAR - PRESIDÊNCIA </t>
  </si>
  <si>
    <t xml:space="preserve">AUDITORIA INTERNA - PRESIDÊNCIA </t>
  </si>
  <si>
    <t xml:space="preserve">INSTITUTO DE CONTAS - PRESIDÊNCIA </t>
  </si>
  <si>
    <t xml:space="preserve">OUVIDORIA - PRESIDÊNCIA </t>
  </si>
  <si>
    <t>TABELA 16 - DISTRIBUIÇÃO FUNCIONAL DO TCE</t>
  </si>
  <si>
    <t>GCG</t>
  </si>
  <si>
    <t>GABINETE AUDITOR CLEBER MUNIZ GAVI</t>
  </si>
  <si>
    <t>GACMG</t>
  </si>
  <si>
    <t>GABINETE AUDITOR GERSON DOS SANTOS SICCA</t>
  </si>
  <si>
    <t>GAGSC</t>
  </si>
  <si>
    <t>GABINETE AUDITORA SABRINA NUNES IOCKEN</t>
  </si>
  <si>
    <t>GASNI</t>
  </si>
  <si>
    <t>FONTE: Diretoria de Gestão de Pessoas - DGP</t>
  </si>
  <si>
    <t xml:space="preserve">GABINETE DO CONSELHEIRO - ADIRCÉLIO DE MORAES FERREIRA JÚNIOR </t>
  </si>
  <si>
    <t>GABINETE DO CONSELHEIRO - CÉSAR FILOMENO FONTES</t>
  </si>
  <si>
    <t>GABINETE DO CONSELHEIRO - HERNEUS JOÃO DE NADAL</t>
  </si>
  <si>
    <t>GABINETE DO CONSELHEIRO - LUIZ EDUARDO CHEREM</t>
  </si>
  <si>
    <t xml:space="preserve">GABINETE DO CONSELHEIRO - LUIZ ROBERTO HERBST </t>
  </si>
  <si>
    <t>GABINETE DO CONSELHEIRO - WILSON ROGÉRIO WAN DALL</t>
  </si>
  <si>
    <t>GCAMFJ</t>
  </si>
  <si>
    <t>GCCFF</t>
  </si>
  <si>
    <t>GCLEC</t>
  </si>
  <si>
    <t>GCLRH</t>
  </si>
  <si>
    <t>GCWRWD</t>
  </si>
  <si>
    <t>GAVP</t>
  </si>
  <si>
    <t>VICE-PRESIDÊNCIA</t>
  </si>
  <si>
    <t>À DISPOSIÇÃO OUTROS ÓRGÃOS</t>
  </si>
  <si>
    <t>GCJNAA</t>
  </si>
  <si>
    <t>GABINETE DO CONSELHEIRO - JOSÉ NEI ALBERTON ASCARI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</si>
  <si>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499, TABELA 16) não coincide com o total de cargos lotados (= 483, TABELA 15), porque no total de 499 estão computados os 45 servidores de outros órgãos à disposição do TCE, menos 29 servidores efetivos que, concomitantemente, ocupam cargos comissionados. 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</si>
  <si>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502, TABELA 16) não coincide com o total de cargos lotados (= 483, TABELA 15), porque no total de 502 estão computados os 46 servidores de outros órgãos à disposição do TCE, menos 27 servidores efetivos que, concomitantemente, ocupam cargos comissionados.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</si>
</sst>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38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0" fontId="2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right" indent="2"/>
    </xf>
    <xf numFmtId="164" fontId="6" fillId="0" borderId="28" xfId="0" applyNumberFormat="1" applyFont="1" applyBorder="1" applyAlignment="1">
      <alignment horizontal="right" indent="2"/>
    </xf>
    <xf numFmtId="0" fontId="6" fillId="0" borderId="29" xfId="0" applyFont="1" applyBorder="1" applyAlignment="1">
      <alignment horizontal="right" indent="2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right" vertical="center" wrapText="1" indent="2"/>
    </xf>
    <xf numFmtId="0" fontId="22" fillId="38" borderId="0" xfId="0" applyFont="1" applyFill="1"/>
    <xf numFmtId="0" fontId="25" fillId="0" borderId="0" xfId="0" applyFont="1" applyAlignment="1">
      <alignment horizontal="right"/>
    </xf>
    <xf numFmtId="0" fontId="26" fillId="0" borderId="0" xfId="0" applyFont="1"/>
    <xf numFmtId="0" fontId="2" fillId="38" borderId="25" xfId="0" applyFont="1" applyFill="1" applyBorder="1" applyAlignment="1">
      <alignment horizontal="center" vertical="center" wrapText="1"/>
    </xf>
    <xf numFmtId="1" fontId="26" fillId="0" borderId="0" xfId="0" applyNumberFormat="1" applyFont="1"/>
    <xf numFmtId="0" fontId="2" fillId="2" borderId="26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left" inden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37" borderId="3" xfId="0" applyFont="1" applyFill="1" applyBorder="1" applyAlignment="1">
      <alignment horizontal="justify" vertical="center"/>
    </xf>
    <xf numFmtId="0" fontId="5" fillId="37" borderId="30" xfId="0" applyFont="1" applyFill="1" applyBorder="1" applyAlignment="1">
      <alignment horizontal="justify" vertical="center"/>
    </xf>
    <xf numFmtId="0" fontId="5" fillId="37" borderId="1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/ 2019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JANEIRO!$J$4:$J$38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JANEIRO!$D$4:$D$38</c:f>
              <c:numCache>
                <c:formatCode>General</c:formatCode>
                <c:ptCount val="35"/>
                <c:pt idx="0">
                  <c:v>0</c:v>
                </c:pt>
                <c:pt idx="1">
                  <c:v>14</c:v>
                </c:pt>
                <c:pt idx="2">
                  <c:v>30</c:v>
                </c:pt>
                <c:pt idx="3">
                  <c:v>19</c:v>
                </c:pt>
                <c:pt idx="4">
                  <c:v>43</c:v>
                </c:pt>
                <c:pt idx="5">
                  <c:v>31</c:v>
                </c:pt>
                <c:pt idx="6">
                  <c:v>4</c:v>
                </c:pt>
                <c:pt idx="7">
                  <c:v>39</c:v>
                </c:pt>
                <c:pt idx="8">
                  <c:v>47</c:v>
                </c:pt>
                <c:pt idx="9">
                  <c:v>23</c:v>
                </c:pt>
                <c:pt idx="10">
                  <c:v>20</c:v>
                </c:pt>
                <c:pt idx="11">
                  <c:v>7</c:v>
                </c:pt>
                <c:pt idx="12">
                  <c:v>8</c:v>
                </c:pt>
                <c:pt idx="13">
                  <c:v>11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21</c:v>
                </c:pt>
                <c:pt idx="27">
                  <c:v>11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28</c:v>
                </c:pt>
                <c:pt idx="33">
                  <c:v>4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4B1-AB27-D9D44BA68E0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JAN / 2019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A0-4A49-90F2-0C4B211E7620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A0-4A49-90F2-0C4B211E7620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A0-4A49-90F2-0C4B211E7620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JANEIRO!$B$43:$B$46</c:f>
              <c:numCache>
                <c:formatCode>General</c:formatCode>
                <c:ptCount val="4"/>
                <c:pt idx="0">
                  <c:v>0</c:v>
                </c:pt>
                <c:pt idx="1">
                  <c:v>184</c:v>
                </c:pt>
                <c:pt idx="2" formatCode="0">
                  <c:v>311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A0-4A49-90F2-0C4B211E762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FEV / 2019</a:t>
            </a:r>
            <a:endParaRPr lang="pt-BR" sz="900"/>
          </a:p>
        </c:rich>
      </c:tx>
      <c:layout/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FEVEREIRO!$J$4:$J$38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FEVEREIRO!$J$4:$J$38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GCJNAA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FEVEREIRO!$D$4:$D$38</c:f>
              <c:numCache>
                <c:formatCode>General</c:formatCode>
                <c:ptCount val="35"/>
                <c:pt idx="0">
                  <c:v>0</c:v>
                </c:pt>
                <c:pt idx="1">
                  <c:v>12</c:v>
                </c:pt>
                <c:pt idx="2">
                  <c:v>30</c:v>
                </c:pt>
                <c:pt idx="3">
                  <c:v>19</c:v>
                </c:pt>
                <c:pt idx="4">
                  <c:v>43</c:v>
                </c:pt>
                <c:pt idx="5">
                  <c:v>30</c:v>
                </c:pt>
                <c:pt idx="6">
                  <c:v>4</c:v>
                </c:pt>
                <c:pt idx="7">
                  <c:v>38</c:v>
                </c:pt>
                <c:pt idx="8">
                  <c:v>46</c:v>
                </c:pt>
                <c:pt idx="9">
                  <c:v>23</c:v>
                </c:pt>
                <c:pt idx="10">
                  <c:v>20</c:v>
                </c:pt>
                <c:pt idx="11">
                  <c:v>7</c:v>
                </c:pt>
                <c:pt idx="12">
                  <c:v>9</c:v>
                </c:pt>
                <c:pt idx="13">
                  <c:v>12</c:v>
                </c:pt>
                <c:pt idx="14">
                  <c:v>8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4</c:v>
                </c:pt>
                <c:pt idx="19">
                  <c:v>11</c:v>
                </c:pt>
                <c:pt idx="20">
                  <c:v>12</c:v>
                </c:pt>
                <c:pt idx="21">
                  <c:v>10</c:v>
                </c:pt>
                <c:pt idx="22">
                  <c:v>12</c:v>
                </c:pt>
                <c:pt idx="23">
                  <c:v>11</c:v>
                </c:pt>
                <c:pt idx="24">
                  <c:v>10</c:v>
                </c:pt>
                <c:pt idx="25">
                  <c:v>3</c:v>
                </c:pt>
                <c:pt idx="26">
                  <c:v>21</c:v>
                </c:pt>
                <c:pt idx="27">
                  <c:v>10</c:v>
                </c:pt>
                <c:pt idx="28">
                  <c:v>19</c:v>
                </c:pt>
                <c:pt idx="29">
                  <c:v>5</c:v>
                </c:pt>
                <c:pt idx="30">
                  <c:v>11</c:v>
                </c:pt>
                <c:pt idx="31">
                  <c:v>4</c:v>
                </c:pt>
                <c:pt idx="32">
                  <c:v>28</c:v>
                </c:pt>
                <c:pt idx="3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0F-4729-B410-260AFE991F7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 FEV / 2019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AD5-4AA1-8792-5DE0438D63F5}"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AD5-4AA1-8792-5DE0438D63F5}"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AD5-4AA1-8792-5DE0438D63F5}"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FEVEREIRO!$A$43:$A$46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FEVEREIRO!$B$43:$B$46</c:f>
              <c:numCache>
                <c:formatCode>General</c:formatCode>
                <c:ptCount val="4"/>
                <c:pt idx="0">
                  <c:v>0</c:v>
                </c:pt>
                <c:pt idx="1">
                  <c:v>186</c:v>
                </c:pt>
                <c:pt idx="2" formatCode="0">
                  <c:v>309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D5-4AA1-8792-5DE0438D63F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10070830385703"/>
          <c:y val="0.42052931293005175"/>
          <c:w val="0.29483547331535748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34637</xdr:colOff>
      <xdr:row>47</xdr:row>
      <xdr:rowOff>8660</xdr:rowOff>
    </xdr:from>
    <xdr:to>
      <xdr:col>2</xdr:col>
      <xdr:colOff>225136</xdr:colOff>
      <xdr:row>64</xdr:row>
      <xdr:rowOff>25978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277091</xdr:colOff>
      <xdr:row>47</xdr:row>
      <xdr:rowOff>25977</xdr:rowOff>
    </xdr:from>
    <xdr:to>
      <xdr:col>9</xdr:col>
      <xdr:colOff>744683</xdr:colOff>
      <xdr:row>64</xdr:row>
      <xdr:rowOff>43296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5" zoomScale="110" zoomScaleNormal="110" workbookViewId="0">
      <selection activeCell="M60" sqref="M60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2" t="s">
        <v>64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5.5" customHeight="1" thickBot="1" x14ac:dyDescent="0.3">
      <c r="A2" s="33" t="s">
        <v>0</v>
      </c>
      <c r="B2" s="35" t="s">
        <v>35</v>
      </c>
      <c r="C2" s="35"/>
      <c r="D2" s="35" t="s">
        <v>8</v>
      </c>
      <c r="E2" s="35"/>
      <c r="F2" s="35" t="s">
        <v>1</v>
      </c>
      <c r="G2" s="35"/>
      <c r="H2" s="36" t="s">
        <v>27</v>
      </c>
      <c r="I2" s="37"/>
      <c r="J2" s="8" t="s">
        <v>0</v>
      </c>
    </row>
    <row r="3" spans="1:10" ht="15.75" thickBot="1" x14ac:dyDescent="0.3">
      <c r="A3" s="34"/>
      <c r="B3" s="25" t="s">
        <v>36</v>
      </c>
      <c r="C3" s="25" t="s">
        <v>37</v>
      </c>
      <c r="D3" s="25" t="s">
        <v>2</v>
      </c>
      <c r="E3" s="25" t="s">
        <v>3</v>
      </c>
      <c r="F3" s="25" t="s">
        <v>2</v>
      </c>
      <c r="G3" s="25" t="s">
        <v>3</v>
      </c>
      <c r="H3" s="25" t="s">
        <v>2</v>
      </c>
      <c r="I3" s="25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14</v>
      </c>
      <c r="E5" s="14">
        <f t="shared" si="0"/>
        <v>2.8056112224448899</v>
      </c>
      <c r="F5" s="10">
        <v>2</v>
      </c>
      <c r="G5" s="14">
        <f t="shared" si="1"/>
        <v>2.5641025641025639</v>
      </c>
      <c r="H5" s="10">
        <v>10</v>
      </c>
      <c r="I5" s="14">
        <f t="shared" si="2"/>
        <v>3.2467532467532463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6.0120240480961922</v>
      </c>
      <c r="F6" s="10">
        <v>1</v>
      </c>
      <c r="G6" s="14">
        <f t="shared" si="1"/>
        <v>1.2820512820512819</v>
      </c>
      <c r="H6" s="10">
        <v>11</v>
      </c>
      <c r="I6" s="14">
        <f t="shared" si="2"/>
        <v>3.5714285714285712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3.8076152304609221</v>
      </c>
      <c r="F7" s="10">
        <v>1</v>
      </c>
      <c r="G7" s="14">
        <f t="shared" si="1"/>
        <v>1.2820512820512819</v>
      </c>
      <c r="H7" s="10">
        <v>18</v>
      </c>
      <c r="I7" s="14">
        <f t="shared" si="2"/>
        <v>5.8441558441558437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8.6172344689378768</v>
      </c>
      <c r="F8" s="10">
        <v>1</v>
      </c>
      <c r="G8" s="14">
        <f t="shared" si="1"/>
        <v>1.2820512820512819</v>
      </c>
      <c r="H8" s="10">
        <v>40</v>
      </c>
      <c r="I8" s="14">
        <f t="shared" si="2"/>
        <v>12.987012987012985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31</v>
      </c>
      <c r="E9" s="14">
        <f t="shared" si="0"/>
        <v>6.2124248496993983</v>
      </c>
      <c r="F9" s="10">
        <v>1</v>
      </c>
      <c r="G9" s="14">
        <f t="shared" si="1"/>
        <v>1.2820512820512819</v>
      </c>
      <c r="H9" s="10">
        <v>28</v>
      </c>
      <c r="I9" s="14">
        <f t="shared" si="2"/>
        <v>9.0909090909090917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0.80160320641282556</v>
      </c>
      <c r="F10" s="10">
        <v>0</v>
      </c>
      <c r="G10" s="14">
        <f t="shared" si="1"/>
        <v>0</v>
      </c>
      <c r="H10" s="10">
        <v>3</v>
      </c>
      <c r="I10" s="14">
        <f t="shared" si="2"/>
        <v>0.97402597402597402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39</v>
      </c>
      <c r="E11" s="14">
        <f t="shared" si="0"/>
        <v>7.8156312625250495</v>
      </c>
      <c r="F11" s="10">
        <v>3</v>
      </c>
      <c r="G11" s="14">
        <f t="shared" si="1"/>
        <v>3.8461538461538463</v>
      </c>
      <c r="H11" s="10">
        <v>35</v>
      </c>
      <c r="I11" s="14">
        <f t="shared" si="2"/>
        <v>11.363636363636363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47</v>
      </c>
      <c r="E12" s="14">
        <f t="shared" si="0"/>
        <v>9.4188376753507015</v>
      </c>
      <c r="F12" s="10">
        <v>1</v>
      </c>
      <c r="G12" s="14">
        <f t="shared" si="1"/>
        <v>1.2820512820512819</v>
      </c>
      <c r="H12" s="10">
        <v>44</v>
      </c>
      <c r="I12" s="14">
        <f t="shared" si="2"/>
        <v>14.285714285714285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4.6092184368737472</v>
      </c>
      <c r="F13" s="10">
        <v>8</v>
      </c>
      <c r="G13" s="14">
        <f t="shared" si="1"/>
        <v>10.256410256410255</v>
      </c>
      <c r="H13" s="10">
        <v>9</v>
      </c>
      <c r="I13" s="14">
        <f t="shared" si="2"/>
        <v>2.9220779220779218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20</v>
      </c>
      <c r="E14" s="14">
        <f t="shared" si="0"/>
        <v>4.0080160320641278</v>
      </c>
      <c r="F14" s="10">
        <v>3</v>
      </c>
      <c r="G14" s="14">
        <f t="shared" si="1"/>
        <v>3.8461538461538463</v>
      </c>
      <c r="H14" s="10">
        <v>14</v>
      </c>
      <c r="I14" s="14">
        <f t="shared" si="2"/>
        <v>4.5454545454545459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7</v>
      </c>
      <c r="E15" s="14">
        <f t="shared" si="0"/>
        <v>1.402805611222445</v>
      </c>
      <c r="F15" s="10">
        <v>0</v>
      </c>
      <c r="G15" s="14">
        <f t="shared" si="1"/>
        <v>0</v>
      </c>
      <c r="H15" s="10">
        <v>5</v>
      </c>
      <c r="I15" s="14">
        <f t="shared" si="2"/>
        <v>1.6233766233766231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8</v>
      </c>
      <c r="E16" s="14">
        <f t="shared" si="0"/>
        <v>1.6032064128256511</v>
      </c>
      <c r="F16" s="10">
        <v>0</v>
      </c>
      <c r="G16" s="14">
        <f t="shared" si="1"/>
        <v>0</v>
      </c>
      <c r="H16" s="10">
        <v>7</v>
      </c>
      <c r="I16" s="14">
        <f t="shared" si="2"/>
        <v>2.2727272727272729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11</v>
      </c>
      <c r="E17" s="14">
        <f t="shared" si="0"/>
        <v>2.2044088176352705</v>
      </c>
      <c r="F17" s="10">
        <v>1</v>
      </c>
      <c r="G17" s="14">
        <f t="shared" si="1"/>
        <v>1.2820512820512819</v>
      </c>
      <c r="H17" s="10">
        <v>6</v>
      </c>
      <c r="I17" s="14">
        <f t="shared" si="2"/>
        <v>1.948051948051948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1.402805611222445</v>
      </c>
      <c r="F18" s="10">
        <v>2</v>
      </c>
      <c r="G18" s="14">
        <f t="shared" si="1"/>
        <v>2.5641025641025639</v>
      </c>
      <c r="H18" s="10">
        <v>3</v>
      </c>
      <c r="I18" s="14">
        <f t="shared" si="2"/>
        <v>0.97402597402597402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1.6032064128256511</v>
      </c>
      <c r="F19" s="10">
        <v>2</v>
      </c>
      <c r="G19" s="14">
        <f t="shared" si="1"/>
        <v>2.5641025641025639</v>
      </c>
      <c r="H19" s="10">
        <v>4</v>
      </c>
      <c r="I19" s="14">
        <f t="shared" si="2"/>
        <v>1.2987012987012987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1.402805611222445</v>
      </c>
      <c r="F20" s="10">
        <v>2</v>
      </c>
      <c r="G20" s="14">
        <f t="shared" si="1"/>
        <v>2.5641025641025639</v>
      </c>
      <c r="H20" s="10">
        <v>3</v>
      </c>
      <c r="I20" s="14">
        <f t="shared" si="2"/>
        <v>0.97402597402597402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1.6032064128256511</v>
      </c>
      <c r="F21" s="10">
        <v>1</v>
      </c>
      <c r="G21" s="14">
        <f t="shared" si="1"/>
        <v>1.2820512820512819</v>
      </c>
      <c r="H21" s="10">
        <v>4</v>
      </c>
      <c r="I21" s="14">
        <f t="shared" si="2"/>
        <v>1.2987012987012987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2.2044088176352705</v>
      </c>
      <c r="F22" s="10">
        <v>2</v>
      </c>
      <c r="G22" s="14">
        <f t="shared" si="1"/>
        <v>2.5641025641025639</v>
      </c>
      <c r="H22" s="10">
        <v>7</v>
      </c>
      <c r="I22" s="14">
        <f t="shared" si="2"/>
        <v>2.2727272727272729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2.2044088176352705</v>
      </c>
      <c r="F23" s="10">
        <v>4</v>
      </c>
      <c r="G23" s="14">
        <f t="shared" si="1"/>
        <v>5.1282051282051277</v>
      </c>
      <c r="H23" s="10">
        <v>3</v>
      </c>
      <c r="I23" s="14">
        <f t="shared" si="2"/>
        <v>0.97402597402597402</v>
      </c>
      <c r="J23" s="5" t="s">
        <v>79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2.0040080160320639</v>
      </c>
      <c r="F24" s="10">
        <v>5</v>
      </c>
      <c r="G24" s="14">
        <f t="shared" si="1"/>
        <v>6.4102564102564097</v>
      </c>
      <c r="H24" s="10">
        <v>3</v>
      </c>
      <c r="I24" s="14">
        <f t="shared" si="2"/>
        <v>0.97402597402597402</v>
      </c>
      <c r="J24" s="5" t="s">
        <v>80</v>
      </c>
    </row>
    <row r="25" spans="1:10" x14ac:dyDescent="0.25">
      <c r="A25" s="2" t="s">
        <v>88</v>
      </c>
      <c r="B25" s="11" t="s">
        <v>38</v>
      </c>
      <c r="C25" s="11"/>
      <c r="D25" s="10">
        <v>11</v>
      </c>
      <c r="E25" s="14">
        <f t="shared" si="0"/>
        <v>2.2044088176352705</v>
      </c>
      <c r="F25" s="10">
        <v>5</v>
      </c>
      <c r="G25" s="14">
        <f t="shared" si="1"/>
        <v>6.4102564102564097</v>
      </c>
      <c r="H25" s="10">
        <v>5</v>
      </c>
      <c r="I25" s="14">
        <f t="shared" si="2"/>
        <v>1.6233766233766231</v>
      </c>
      <c r="J25" s="5" t="s">
        <v>87</v>
      </c>
    </row>
    <row r="26" spans="1:10" x14ac:dyDescent="0.25">
      <c r="A26" s="2" t="s">
        <v>76</v>
      </c>
      <c r="B26" s="11" t="s">
        <v>38</v>
      </c>
      <c r="C26" s="11"/>
      <c r="D26" s="10">
        <v>5</v>
      </c>
      <c r="E26" s="14">
        <f t="shared" si="0"/>
        <v>1.002004008016032</v>
      </c>
      <c r="F26" s="10">
        <v>3</v>
      </c>
      <c r="G26" s="14">
        <f t="shared" si="1"/>
        <v>3.8461538461538463</v>
      </c>
      <c r="H26" s="10">
        <v>1</v>
      </c>
      <c r="I26" s="14">
        <f t="shared" si="2"/>
        <v>0.32467532467532467</v>
      </c>
      <c r="J26" s="5" t="s">
        <v>81</v>
      </c>
    </row>
    <row r="27" spans="1:10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2.2044088176352705</v>
      </c>
      <c r="F27" s="10">
        <v>4</v>
      </c>
      <c r="G27" s="14">
        <f t="shared" si="1"/>
        <v>5.1282051282051277</v>
      </c>
      <c r="H27" s="10">
        <v>4</v>
      </c>
      <c r="I27" s="14">
        <f t="shared" si="2"/>
        <v>1.2987012987012987</v>
      </c>
      <c r="J27" s="5" t="s">
        <v>82</v>
      </c>
    </row>
    <row r="28" spans="1:10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2.0040080160320639</v>
      </c>
      <c r="F28" s="10">
        <v>4</v>
      </c>
      <c r="G28" s="14">
        <f t="shared" si="1"/>
        <v>5.1282051282051277</v>
      </c>
      <c r="H28" s="10">
        <v>2</v>
      </c>
      <c r="I28" s="14">
        <f t="shared" si="2"/>
        <v>0.64935064935064934</v>
      </c>
      <c r="J28" s="5" t="s">
        <v>83</v>
      </c>
    </row>
    <row r="29" spans="1:10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0.60120240480961928</v>
      </c>
      <c r="F29" s="10">
        <v>1</v>
      </c>
      <c r="G29" s="14">
        <f t="shared" si="1"/>
        <v>1.2820512820512819</v>
      </c>
      <c r="H29" s="10">
        <v>3</v>
      </c>
      <c r="I29" s="14">
        <f t="shared" si="2"/>
        <v>0.97402597402597402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21</v>
      </c>
      <c r="E30" s="14">
        <f t="shared" si="0"/>
        <v>4.2084168336673349</v>
      </c>
      <c r="F30" s="10">
        <v>8</v>
      </c>
      <c r="G30" s="14">
        <f t="shared" si="1"/>
        <v>10.256410256410255</v>
      </c>
      <c r="H30" s="10">
        <v>4</v>
      </c>
      <c r="I30" s="14">
        <f t="shared" si="2"/>
        <v>1.2987012987012987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11</v>
      </c>
      <c r="E31" s="14">
        <f t="shared" si="0"/>
        <v>2.2044088176352705</v>
      </c>
      <c r="F31" s="10">
        <v>3</v>
      </c>
      <c r="G31" s="14">
        <f t="shared" si="1"/>
        <v>3.8461538461538463</v>
      </c>
      <c r="H31" s="10">
        <v>2</v>
      </c>
      <c r="I31" s="14">
        <f t="shared" si="2"/>
        <v>0.64935064935064934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3.6072144288577155</v>
      </c>
      <c r="F32" s="10">
        <v>3</v>
      </c>
      <c r="G32" s="14">
        <f t="shared" si="1"/>
        <v>3.8461538461538463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1.002004008016032</v>
      </c>
      <c r="F33" s="10">
        <v>0</v>
      </c>
      <c r="G33" s="14">
        <f t="shared" si="1"/>
        <v>0</v>
      </c>
      <c r="H33" s="10">
        <v>4</v>
      </c>
      <c r="I33" s="14">
        <f t="shared" si="2"/>
        <v>1.2987012987012987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2.0040080160320639</v>
      </c>
      <c r="F34" s="10">
        <v>3</v>
      </c>
      <c r="G34" s="14">
        <f t="shared" si="1"/>
        <v>3.8461538461538463</v>
      </c>
      <c r="H34" s="10">
        <v>2</v>
      </c>
      <c r="I34" s="14">
        <f t="shared" si="2"/>
        <v>0.64935064935064934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0.60120240480961928</v>
      </c>
      <c r="F35" s="10">
        <v>0</v>
      </c>
      <c r="G35" s="14">
        <f t="shared" si="1"/>
        <v>0</v>
      </c>
      <c r="H35" s="10">
        <v>3</v>
      </c>
      <c r="I35" s="14">
        <f t="shared" si="2"/>
        <v>0.97402597402597402</v>
      </c>
      <c r="J35" s="5" t="s">
        <v>32</v>
      </c>
    </row>
    <row r="36" spans="1:10" ht="15.75" customHeight="1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5.6112224448897798</v>
      </c>
      <c r="F36" s="10">
        <v>4</v>
      </c>
      <c r="G36" s="14">
        <f t="shared" si="1"/>
        <v>5.1282051282051277</v>
      </c>
      <c r="H36" s="10">
        <v>16</v>
      </c>
      <c r="I36" s="14">
        <f t="shared" si="2"/>
        <v>5.1948051948051948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4</v>
      </c>
      <c r="E37" s="14">
        <f t="shared" si="0"/>
        <v>0.80160320641282556</v>
      </c>
      <c r="F37" s="15">
        <v>0</v>
      </c>
      <c r="G37" s="14">
        <f t="shared" si="1"/>
        <v>0</v>
      </c>
      <c r="H37" s="15">
        <v>4</v>
      </c>
      <c r="I37" s="14">
        <f t="shared" si="2"/>
        <v>1.2987012987012987</v>
      </c>
      <c r="J37" s="24" t="s">
        <v>25</v>
      </c>
    </row>
    <row r="38" spans="1:10" ht="15.75" thickBot="1" x14ac:dyDescent="0.3">
      <c r="A38" s="3" t="s">
        <v>85</v>
      </c>
      <c r="B38" s="12"/>
      <c r="C38" s="11" t="s">
        <v>38</v>
      </c>
      <c r="D38" s="15">
        <v>1</v>
      </c>
      <c r="E38" s="14">
        <f t="shared" si="0"/>
        <v>0.20040080160320639</v>
      </c>
      <c r="F38" s="15">
        <v>0</v>
      </c>
      <c r="G38" s="14">
        <f t="shared" si="1"/>
        <v>0</v>
      </c>
      <c r="H38" s="15">
        <v>1</v>
      </c>
      <c r="I38" s="14">
        <f t="shared" si="2"/>
        <v>0.32467532467532467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499</v>
      </c>
      <c r="E39" s="17">
        <f t="shared" ref="E39:I39" si="3">SUM(E4:E38)</f>
        <v>99.999999999999957</v>
      </c>
      <c r="F39" s="16">
        <f>SUM(F4:F38)</f>
        <v>78</v>
      </c>
      <c r="G39" s="17">
        <f t="shared" si="3"/>
        <v>99.999999999999957</v>
      </c>
      <c r="H39" s="16">
        <f>SUM(H4:H38)</f>
        <v>308</v>
      </c>
      <c r="I39" s="17">
        <f t="shared" si="3"/>
        <v>100.00000000000007</v>
      </c>
    </row>
    <row r="40" spans="1:10" x14ac:dyDescent="0.25">
      <c r="A40" s="27" t="s">
        <v>72</v>
      </c>
      <c r="B40" s="27"/>
      <c r="C40" s="27"/>
      <c r="D40" s="27"/>
      <c r="E40" s="27"/>
      <c r="F40" s="27"/>
      <c r="G40" s="27"/>
      <c r="H40" s="27"/>
      <c r="I40" s="27"/>
    </row>
    <row r="41" spans="1:10" ht="15.75" thickBot="1" x14ac:dyDescent="0.3">
      <c r="A41" s="28" t="s">
        <v>9</v>
      </c>
      <c r="B41" s="28"/>
      <c r="C41" s="28"/>
      <c r="D41" s="28"/>
      <c r="E41" s="28"/>
      <c r="F41" s="28"/>
      <c r="G41" s="28"/>
      <c r="H41" s="28"/>
      <c r="I41" s="28"/>
    </row>
    <row r="42" spans="1:10" ht="33" customHeight="1" thickBot="1" x14ac:dyDescent="0.3">
      <c r="A42" s="29" t="s">
        <v>89</v>
      </c>
      <c r="B42" s="30"/>
      <c r="C42" s="30"/>
      <c r="D42" s="30"/>
      <c r="E42" s="30"/>
      <c r="F42" s="30"/>
      <c r="G42" s="30"/>
      <c r="H42" s="30"/>
      <c r="I42" s="30"/>
      <c r="J42" s="31"/>
    </row>
    <row r="43" spans="1:10" x14ac:dyDescent="0.25">
      <c r="A43" s="19" t="s">
        <v>51</v>
      </c>
      <c r="B43" s="20">
        <f>D4</f>
        <v>0</v>
      </c>
    </row>
    <row r="44" spans="1:10" x14ac:dyDescent="0.25">
      <c r="A44" s="19" t="s">
        <v>49</v>
      </c>
      <c r="B44" s="20">
        <f>SUM(D38,D30:D36,D18,D13:D15,D6)</f>
        <v>184</v>
      </c>
    </row>
    <row r="45" spans="1:10" x14ac:dyDescent="0.25">
      <c r="A45" s="19" t="s">
        <v>50</v>
      </c>
      <c r="B45" s="22">
        <f>SUM(D19:D29,D16:D17,D7:D12,D5)</f>
        <v>311</v>
      </c>
      <c r="C45" s="18"/>
    </row>
    <row r="46" spans="1:10" x14ac:dyDescent="0.25">
      <c r="A46" s="19" t="s">
        <v>86</v>
      </c>
      <c r="B46">
        <f>D37</f>
        <v>4</v>
      </c>
      <c r="C46" s="18">
        <f>SUM(B43:B46)</f>
        <v>499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25" zoomScale="110" zoomScaleNormal="110" workbookViewId="0">
      <selection activeCell="K46" sqref="K46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2" t="s">
        <v>64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5.5" customHeight="1" thickBot="1" x14ac:dyDescent="0.3">
      <c r="A2" s="33" t="s">
        <v>0</v>
      </c>
      <c r="B2" s="35" t="s">
        <v>35</v>
      </c>
      <c r="C2" s="35"/>
      <c r="D2" s="35" t="s">
        <v>8</v>
      </c>
      <c r="E2" s="35"/>
      <c r="F2" s="35" t="s">
        <v>1</v>
      </c>
      <c r="G2" s="35"/>
      <c r="H2" s="36" t="s">
        <v>27</v>
      </c>
      <c r="I2" s="37"/>
      <c r="J2" s="8" t="s">
        <v>0</v>
      </c>
    </row>
    <row r="3" spans="1:10" ht="15.75" thickBot="1" x14ac:dyDescent="0.3">
      <c r="A3" s="34"/>
      <c r="B3" s="26" t="s">
        <v>36</v>
      </c>
      <c r="C3" s="26" t="s">
        <v>37</v>
      </c>
      <c r="D3" s="26" t="s">
        <v>2</v>
      </c>
      <c r="E3" s="26" t="s">
        <v>3</v>
      </c>
      <c r="F3" s="26" t="s">
        <v>2</v>
      </c>
      <c r="G3" s="26" t="s">
        <v>3</v>
      </c>
      <c r="H3" s="26" t="s">
        <v>2</v>
      </c>
      <c r="I3" s="26" t="s">
        <v>3</v>
      </c>
      <c r="J3" s="9" t="s">
        <v>26</v>
      </c>
    </row>
    <row r="4" spans="1:10" ht="14.1" customHeight="1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ht="14.1" customHeight="1" x14ac:dyDescent="0.25">
      <c r="A5" s="2" t="s">
        <v>41</v>
      </c>
      <c r="B5" s="11" t="s">
        <v>38</v>
      </c>
      <c r="C5" s="11"/>
      <c r="D5" s="10">
        <v>12</v>
      </c>
      <c r="E5" s="14">
        <f t="shared" si="0"/>
        <v>2.3904382470119523</v>
      </c>
      <c r="F5" s="10">
        <v>2</v>
      </c>
      <c r="G5" s="14">
        <f t="shared" si="1"/>
        <v>2.5974025974025974</v>
      </c>
      <c r="H5" s="10">
        <v>9</v>
      </c>
      <c r="I5" s="14">
        <f t="shared" si="2"/>
        <v>2.9315960912052117</v>
      </c>
      <c r="J5" s="5" t="s">
        <v>11</v>
      </c>
    </row>
    <row r="6" spans="1:10" ht="14.1" customHeight="1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5.9760956175298805</v>
      </c>
      <c r="F6" s="10">
        <v>1</v>
      </c>
      <c r="G6" s="14">
        <f t="shared" si="1"/>
        <v>1.2987012987012987</v>
      </c>
      <c r="H6" s="10">
        <v>11</v>
      </c>
      <c r="I6" s="14">
        <f t="shared" si="2"/>
        <v>3.5830618892508146</v>
      </c>
      <c r="J6" s="5" t="s">
        <v>12</v>
      </c>
    </row>
    <row r="7" spans="1:10" ht="14.1" customHeight="1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3.7848605577689245</v>
      </c>
      <c r="F7" s="10">
        <v>1</v>
      </c>
      <c r="G7" s="14">
        <f t="shared" si="1"/>
        <v>1.2987012987012987</v>
      </c>
      <c r="H7" s="10">
        <v>18</v>
      </c>
      <c r="I7" s="14">
        <f t="shared" si="2"/>
        <v>5.8631921824104234</v>
      </c>
      <c r="J7" s="5" t="s">
        <v>13</v>
      </c>
    </row>
    <row r="8" spans="1:10" ht="14.1" customHeight="1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8.5657370517928282</v>
      </c>
      <c r="F8" s="10">
        <v>1</v>
      </c>
      <c r="G8" s="14">
        <f t="shared" si="1"/>
        <v>1.2987012987012987</v>
      </c>
      <c r="H8" s="10">
        <v>40</v>
      </c>
      <c r="I8" s="14">
        <f t="shared" si="2"/>
        <v>13.029315960912053</v>
      </c>
      <c r="J8" s="5" t="s">
        <v>14</v>
      </c>
    </row>
    <row r="9" spans="1:10" ht="14.1" customHeight="1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5.9760956175298805</v>
      </c>
      <c r="F9" s="10">
        <v>1</v>
      </c>
      <c r="G9" s="14">
        <f t="shared" si="1"/>
        <v>1.2987012987012987</v>
      </c>
      <c r="H9" s="10">
        <v>27</v>
      </c>
      <c r="I9" s="14">
        <f t="shared" si="2"/>
        <v>8.7947882736156355</v>
      </c>
      <c r="J9" s="5" t="s">
        <v>15</v>
      </c>
    </row>
    <row r="10" spans="1:10" ht="14.1" customHeight="1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0.79681274900398402</v>
      </c>
      <c r="F10" s="10">
        <v>0</v>
      </c>
      <c r="G10" s="14">
        <f t="shared" si="1"/>
        <v>0</v>
      </c>
      <c r="H10" s="10">
        <v>3</v>
      </c>
      <c r="I10" s="14">
        <f t="shared" si="2"/>
        <v>0.97719869706840379</v>
      </c>
      <c r="J10" s="5" t="s">
        <v>33</v>
      </c>
    </row>
    <row r="11" spans="1:10" ht="14.1" customHeight="1" x14ac:dyDescent="0.25">
      <c r="A11" s="2" t="s">
        <v>40</v>
      </c>
      <c r="B11" s="11" t="s">
        <v>38</v>
      </c>
      <c r="C11" s="11"/>
      <c r="D11" s="10">
        <v>38</v>
      </c>
      <c r="E11" s="14">
        <f t="shared" si="0"/>
        <v>7.569721115537849</v>
      </c>
      <c r="F11" s="10">
        <v>3</v>
      </c>
      <c r="G11" s="14">
        <f t="shared" si="1"/>
        <v>3.8961038961038961</v>
      </c>
      <c r="H11" s="10">
        <v>34</v>
      </c>
      <c r="I11" s="14">
        <f t="shared" si="2"/>
        <v>11.074918566775244</v>
      </c>
      <c r="J11" s="5" t="s">
        <v>16</v>
      </c>
    </row>
    <row r="12" spans="1:10" ht="14.1" customHeight="1" x14ac:dyDescent="0.25">
      <c r="A12" s="2" t="s">
        <v>54</v>
      </c>
      <c r="B12" s="11" t="s">
        <v>38</v>
      </c>
      <c r="C12" s="11"/>
      <c r="D12" s="10">
        <v>46</v>
      </c>
      <c r="E12" s="14">
        <f t="shared" si="0"/>
        <v>9.1633466135458175</v>
      </c>
      <c r="F12" s="10">
        <v>1</v>
      </c>
      <c r="G12" s="14">
        <f t="shared" si="1"/>
        <v>1.2987012987012987</v>
      </c>
      <c r="H12" s="10">
        <v>43</v>
      </c>
      <c r="I12" s="14">
        <f t="shared" si="2"/>
        <v>14.006514657980457</v>
      </c>
      <c r="J12" s="5" t="s">
        <v>17</v>
      </c>
    </row>
    <row r="13" spans="1:10" ht="14.1" customHeight="1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4.5816733067729087</v>
      </c>
      <c r="F13" s="10">
        <v>8</v>
      </c>
      <c r="G13" s="14">
        <f t="shared" si="1"/>
        <v>10.38961038961039</v>
      </c>
      <c r="H13" s="10">
        <v>9</v>
      </c>
      <c r="I13" s="14">
        <f t="shared" si="2"/>
        <v>2.9315960912052117</v>
      </c>
      <c r="J13" s="5" t="s">
        <v>34</v>
      </c>
    </row>
    <row r="14" spans="1:10" ht="14.1" customHeight="1" x14ac:dyDescent="0.25">
      <c r="A14" s="2" t="s">
        <v>46</v>
      </c>
      <c r="B14" s="11"/>
      <c r="C14" s="11" t="s">
        <v>38</v>
      </c>
      <c r="D14" s="10">
        <v>20</v>
      </c>
      <c r="E14" s="14">
        <f t="shared" si="0"/>
        <v>3.9840637450199203</v>
      </c>
      <c r="F14" s="10">
        <v>3</v>
      </c>
      <c r="G14" s="14">
        <f t="shared" si="1"/>
        <v>3.8961038961038961</v>
      </c>
      <c r="H14" s="10">
        <v>13</v>
      </c>
      <c r="I14" s="14">
        <f t="shared" si="2"/>
        <v>4.234527687296417</v>
      </c>
      <c r="J14" s="5" t="s">
        <v>18</v>
      </c>
    </row>
    <row r="15" spans="1:10" ht="14.1" customHeight="1" x14ac:dyDescent="0.25">
      <c r="A15" s="2" t="s">
        <v>55</v>
      </c>
      <c r="B15" s="11"/>
      <c r="C15" s="11" t="s">
        <v>38</v>
      </c>
      <c r="D15" s="10">
        <v>7</v>
      </c>
      <c r="E15" s="14">
        <f t="shared" si="0"/>
        <v>1.394422310756972</v>
      </c>
      <c r="F15" s="10">
        <v>0</v>
      </c>
      <c r="G15" s="14">
        <f t="shared" si="1"/>
        <v>0</v>
      </c>
      <c r="H15" s="10">
        <v>5</v>
      </c>
      <c r="I15" s="14">
        <f t="shared" si="2"/>
        <v>1.6286644951140066</v>
      </c>
      <c r="J15" s="5" t="s">
        <v>19</v>
      </c>
    </row>
    <row r="16" spans="1:10" ht="14.1" customHeight="1" x14ac:dyDescent="0.25">
      <c r="A16" s="2" t="s">
        <v>56</v>
      </c>
      <c r="B16" s="11" t="s">
        <v>38</v>
      </c>
      <c r="C16" s="11"/>
      <c r="D16" s="10">
        <v>9</v>
      </c>
      <c r="E16" s="14">
        <f t="shared" si="0"/>
        <v>1.7928286852589643</v>
      </c>
      <c r="F16" s="10">
        <v>0</v>
      </c>
      <c r="G16" s="14">
        <f t="shared" si="1"/>
        <v>0</v>
      </c>
      <c r="H16" s="10">
        <v>7</v>
      </c>
      <c r="I16" s="14">
        <f t="shared" si="2"/>
        <v>2.2801302931596092</v>
      </c>
      <c r="J16" s="5" t="s">
        <v>39</v>
      </c>
    </row>
    <row r="17" spans="1:10" ht="14.1" customHeight="1" x14ac:dyDescent="0.25">
      <c r="A17" s="2" t="s">
        <v>57</v>
      </c>
      <c r="B17" s="11" t="s">
        <v>38</v>
      </c>
      <c r="C17" s="11"/>
      <c r="D17" s="10">
        <v>12</v>
      </c>
      <c r="E17" s="14">
        <f t="shared" si="0"/>
        <v>2.3904382470119523</v>
      </c>
      <c r="F17" s="10">
        <v>1</v>
      </c>
      <c r="G17" s="14">
        <f t="shared" si="1"/>
        <v>1.2987012987012987</v>
      </c>
      <c r="H17" s="10">
        <v>8</v>
      </c>
      <c r="I17" s="14">
        <f t="shared" si="2"/>
        <v>2.6058631921824107</v>
      </c>
      <c r="J17" s="5" t="s">
        <v>20</v>
      </c>
    </row>
    <row r="18" spans="1:10" ht="14.1" customHeight="1" x14ac:dyDescent="0.25">
      <c r="A18" s="2" t="s">
        <v>47</v>
      </c>
      <c r="B18" s="11"/>
      <c r="C18" s="11" t="s">
        <v>38</v>
      </c>
      <c r="D18" s="10">
        <v>8</v>
      </c>
      <c r="E18" s="14">
        <f t="shared" si="0"/>
        <v>1.593625498007968</v>
      </c>
      <c r="F18" s="10">
        <v>2</v>
      </c>
      <c r="G18" s="14">
        <f t="shared" si="1"/>
        <v>2.5974025974025974</v>
      </c>
      <c r="H18" s="10">
        <v>4</v>
      </c>
      <c r="I18" s="14">
        <f t="shared" si="2"/>
        <v>1.3029315960912053</v>
      </c>
      <c r="J18" s="5" t="s">
        <v>21</v>
      </c>
    </row>
    <row r="19" spans="1:10" ht="14.1" customHeight="1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1.593625498007968</v>
      </c>
      <c r="F19" s="10">
        <v>2</v>
      </c>
      <c r="G19" s="14">
        <f t="shared" si="1"/>
        <v>2.5974025974025974</v>
      </c>
      <c r="H19" s="10">
        <v>4</v>
      </c>
      <c r="I19" s="14">
        <f t="shared" si="2"/>
        <v>1.3029315960912053</v>
      </c>
      <c r="J19" s="5" t="s">
        <v>67</v>
      </c>
    </row>
    <row r="20" spans="1:10" ht="14.1" customHeight="1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1.394422310756972</v>
      </c>
      <c r="F20" s="10">
        <v>2</v>
      </c>
      <c r="G20" s="14">
        <f t="shared" si="1"/>
        <v>2.5974025974025974</v>
      </c>
      <c r="H20" s="10">
        <v>3</v>
      </c>
      <c r="I20" s="14">
        <f t="shared" si="2"/>
        <v>0.97719869706840379</v>
      </c>
      <c r="J20" s="5" t="s">
        <v>69</v>
      </c>
    </row>
    <row r="21" spans="1:10" ht="14.1" customHeight="1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1.593625498007968</v>
      </c>
      <c r="F21" s="10">
        <v>1</v>
      </c>
      <c r="G21" s="14">
        <f t="shared" si="1"/>
        <v>1.2987012987012987</v>
      </c>
      <c r="H21" s="10">
        <v>4</v>
      </c>
      <c r="I21" s="14">
        <f t="shared" si="2"/>
        <v>1.3029315960912053</v>
      </c>
      <c r="J21" s="5" t="s">
        <v>71</v>
      </c>
    </row>
    <row r="22" spans="1:10" ht="14.1" customHeight="1" x14ac:dyDescent="0.25">
      <c r="A22" s="2" t="s">
        <v>73</v>
      </c>
      <c r="B22" s="11" t="s">
        <v>38</v>
      </c>
      <c r="C22" s="11"/>
      <c r="D22" s="10">
        <v>4</v>
      </c>
      <c r="E22" s="14">
        <f t="shared" si="0"/>
        <v>0.79681274900398402</v>
      </c>
      <c r="F22" s="10">
        <v>2</v>
      </c>
      <c r="G22" s="14">
        <f t="shared" si="1"/>
        <v>2.5974025974025974</v>
      </c>
      <c r="H22" s="10">
        <v>1</v>
      </c>
      <c r="I22" s="14">
        <f t="shared" si="2"/>
        <v>0.32573289902280134</v>
      </c>
      <c r="J22" s="5" t="s">
        <v>65</v>
      </c>
    </row>
    <row r="23" spans="1:10" ht="14.1" customHeight="1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2.1912350597609564</v>
      </c>
      <c r="F23" s="10">
        <v>4</v>
      </c>
      <c r="G23" s="14">
        <f t="shared" si="1"/>
        <v>5.1948051948051948</v>
      </c>
      <c r="H23" s="10">
        <v>3</v>
      </c>
      <c r="I23" s="14">
        <f t="shared" si="2"/>
        <v>0.97719869706840379</v>
      </c>
      <c r="J23" s="5" t="s">
        <v>79</v>
      </c>
    </row>
    <row r="24" spans="1:10" ht="14.1" customHeight="1" x14ac:dyDescent="0.25">
      <c r="A24" s="2" t="s">
        <v>75</v>
      </c>
      <c r="B24" s="11" t="s">
        <v>38</v>
      </c>
      <c r="C24" s="11"/>
      <c r="D24" s="10">
        <v>12</v>
      </c>
      <c r="E24" s="14">
        <f t="shared" si="0"/>
        <v>2.3904382470119523</v>
      </c>
      <c r="F24" s="10">
        <v>6</v>
      </c>
      <c r="G24" s="14">
        <f t="shared" si="1"/>
        <v>7.7922077922077921</v>
      </c>
      <c r="H24" s="10">
        <v>3</v>
      </c>
      <c r="I24" s="14">
        <f t="shared" si="2"/>
        <v>0.97719869706840379</v>
      </c>
      <c r="J24" s="5" t="s">
        <v>80</v>
      </c>
    </row>
    <row r="25" spans="1:10" ht="14.1" customHeight="1" x14ac:dyDescent="0.25">
      <c r="A25" s="2" t="s">
        <v>88</v>
      </c>
      <c r="B25" s="11" t="s">
        <v>38</v>
      </c>
      <c r="C25" s="11"/>
      <c r="D25" s="10">
        <v>10</v>
      </c>
      <c r="E25" s="14">
        <f t="shared" si="0"/>
        <v>1.9920318725099602</v>
      </c>
      <c r="F25" s="10">
        <v>5</v>
      </c>
      <c r="G25" s="14">
        <f t="shared" si="1"/>
        <v>6.4935064935064926</v>
      </c>
      <c r="H25" s="10">
        <v>5</v>
      </c>
      <c r="I25" s="14">
        <f t="shared" si="2"/>
        <v>1.6286644951140066</v>
      </c>
      <c r="J25" s="5" t="s">
        <v>87</v>
      </c>
    </row>
    <row r="26" spans="1:10" ht="14.1" customHeight="1" x14ac:dyDescent="0.25">
      <c r="A26" s="2" t="s">
        <v>76</v>
      </c>
      <c r="B26" s="11" t="s">
        <v>38</v>
      </c>
      <c r="C26" s="11"/>
      <c r="D26" s="10">
        <v>12</v>
      </c>
      <c r="E26" s="14">
        <f t="shared" si="0"/>
        <v>2.3904382470119523</v>
      </c>
      <c r="F26" s="10">
        <v>7</v>
      </c>
      <c r="G26" s="14">
        <f t="shared" si="1"/>
        <v>9.0909090909090917</v>
      </c>
      <c r="H26" s="10">
        <v>3</v>
      </c>
      <c r="I26" s="14">
        <f t="shared" si="2"/>
        <v>0.97719869706840379</v>
      </c>
      <c r="J26" s="5" t="s">
        <v>81</v>
      </c>
    </row>
    <row r="27" spans="1:10" ht="14.1" customHeight="1" x14ac:dyDescent="0.25">
      <c r="A27" s="2" t="s">
        <v>77</v>
      </c>
      <c r="B27" s="11" t="s">
        <v>38</v>
      </c>
      <c r="C27" s="11"/>
      <c r="D27" s="10">
        <v>11</v>
      </c>
      <c r="E27" s="14">
        <f t="shared" si="0"/>
        <v>2.1912350597609564</v>
      </c>
      <c r="F27" s="10">
        <v>3</v>
      </c>
      <c r="G27" s="14">
        <f t="shared" si="1"/>
        <v>3.8961038961038961</v>
      </c>
      <c r="H27" s="10">
        <v>4</v>
      </c>
      <c r="I27" s="14">
        <f t="shared" si="2"/>
        <v>1.3029315960912053</v>
      </c>
      <c r="J27" s="5" t="s">
        <v>82</v>
      </c>
    </row>
    <row r="28" spans="1:10" ht="14.1" customHeight="1" x14ac:dyDescent="0.25">
      <c r="A28" s="2" t="s">
        <v>78</v>
      </c>
      <c r="B28" s="11" t="s">
        <v>38</v>
      </c>
      <c r="C28" s="11"/>
      <c r="D28" s="10">
        <v>10</v>
      </c>
      <c r="E28" s="14">
        <f t="shared" si="0"/>
        <v>1.9920318725099602</v>
      </c>
      <c r="F28" s="10">
        <v>4</v>
      </c>
      <c r="G28" s="14">
        <f t="shared" si="1"/>
        <v>5.1948051948051948</v>
      </c>
      <c r="H28" s="10">
        <v>2</v>
      </c>
      <c r="I28" s="14">
        <f t="shared" si="2"/>
        <v>0.65146579804560267</v>
      </c>
      <c r="J28" s="5" t="s">
        <v>83</v>
      </c>
    </row>
    <row r="29" spans="1:10" ht="14.1" customHeight="1" x14ac:dyDescent="0.25">
      <c r="A29" s="2" t="s">
        <v>48</v>
      </c>
      <c r="B29" s="11" t="s">
        <v>38</v>
      </c>
      <c r="C29" s="11"/>
      <c r="D29" s="10">
        <v>3</v>
      </c>
      <c r="E29" s="14">
        <f t="shared" si="0"/>
        <v>0.59760956175298807</v>
      </c>
      <c r="F29" s="10">
        <v>1</v>
      </c>
      <c r="G29" s="14">
        <f t="shared" si="1"/>
        <v>1.2987012987012987</v>
      </c>
      <c r="H29" s="10">
        <v>3</v>
      </c>
      <c r="I29" s="14">
        <f t="shared" si="2"/>
        <v>0.97719869706840379</v>
      </c>
      <c r="J29" s="5" t="s">
        <v>22</v>
      </c>
    </row>
    <row r="30" spans="1:10" ht="14.1" customHeight="1" x14ac:dyDescent="0.25">
      <c r="A30" s="2" t="s">
        <v>58</v>
      </c>
      <c r="B30" s="11"/>
      <c r="C30" s="11" t="s">
        <v>38</v>
      </c>
      <c r="D30" s="10">
        <v>21</v>
      </c>
      <c r="E30" s="14">
        <f t="shared" si="0"/>
        <v>4.1832669322709162</v>
      </c>
      <c r="F30" s="10">
        <v>3</v>
      </c>
      <c r="G30" s="14">
        <f t="shared" si="1"/>
        <v>3.8961038961038961</v>
      </c>
      <c r="H30" s="10">
        <v>7</v>
      </c>
      <c r="I30" s="14">
        <f t="shared" si="2"/>
        <v>2.2801302931596092</v>
      </c>
      <c r="J30" s="5" t="s">
        <v>23</v>
      </c>
    </row>
    <row r="31" spans="1:10" ht="14.1" customHeight="1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1.9920318725099602</v>
      </c>
      <c r="F31" s="10">
        <v>3</v>
      </c>
      <c r="G31" s="14">
        <f t="shared" si="1"/>
        <v>3.8961038961038961</v>
      </c>
      <c r="H31" s="10">
        <v>1</v>
      </c>
      <c r="I31" s="14">
        <f t="shared" si="2"/>
        <v>0.32573289902280134</v>
      </c>
      <c r="J31" s="5" t="s">
        <v>28</v>
      </c>
    </row>
    <row r="32" spans="1:10" ht="14.1" customHeight="1" x14ac:dyDescent="0.25">
      <c r="A32" s="2" t="s">
        <v>60</v>
      </c>
      <c r="B32" s="11"/>
      <c r="C32" s="11" t="s">
        <v>38</v>
      </c>
      <c r="D32" s="10">
        <v>19</v>
      </c>
      <c r="E32" s="14">
        <f t="shared" si="0"/>
        <v>3.7848605577689245</v>
      </c>
      <c r="F32" s="10">
        <v>3</v>
      </c>
      <c r="G32" s="14">
        <f t="shared" si="1"/>
        <v>3.8961038961038961</v>
      </c>
      <c r="H32" s="10">
        <v>0</v>
      </c>
      <c r="I32" s="14">
        <f t="shared" si="2"/>
        <v>0</v>
      </c>
      <c r="J32" s="5" t="s">
        <v>30</v>
      </c>
    </row>
    <row r="33" spans="1:10" ht="14.1" customHeight="1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0.99601593625498008</v>
      </c>
      <c r="F33" s="10">
        <v>0</v>
      </c>
      <c r="G33" s="14">
        <f t="shared" si="1"/>
        <v>0</v>
      </c>
      <c r="H33" s="10">
        <v>4</v>
      </c>
      <c r="I33" s="14">
        <f t="shared" si="2"/>
        <v>1.3029315960912053</v>
      </c>
      <c r="J33" s="5" t="s">
        <v>31</v>
      </c>
    </row>
    <row r="34" spans="1:10" ht="14.1" customHeight="1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2.1912350597609564</v>
      </c>
      <c r="F34" s="10">
        <v>3</v>
      </c>
      <c r="G34" s="14">
        <f t="shared" si="1"/>
        <v>3.8961038961038961</v>
      </c>
      <c r="H34" s="10">
        <v>3</v>
      </c>
      <c r="I34" s="14">
        <f t="shared" si="2"/>
        <v>0.97719869706840379</v>
      </c>
      <c r="J34" s="5" t="s">
        <v>29</v>
      </c>
    </row>
    <row r="35" spans="1:10" ht="14.1" customHeight="1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0.79681274900398402</v>
      </c>
      <c r="F35" s="10">
        <v>0</v>
      </c>
      <c r="G35" s="14">
        <f t="shared" si="1"/>
        <v>0</v>
      </c>
      <c r="H35" s="10">
        <v>3</v>
      </c>
      <c r="I35" s="14">
        <f t="shared" si="2"/>
        <v>0.97719869706840379</v>
      </c>
      <c r="J35" s="5" t="s">
        <v>32</v>
      </c>
    </row>
    <row r="36" spans="1:10" ht="14.1" customHeight="1" x14ac:dyDescent="0.25">
      <c r="A36" s="2" t="s">
        <v>5</v>
      </c>
      <c r="B36" s="11"/>
      <c r="C36" s="11" t="s">
        <v>38</v>
      </c>
      <c r="D36" s="10">
        <v>28</v>
      </c>
      <c r="E36" s="14">
        <f t="shared" si="0"/>
        <v>5.5776892430278879</v>
      </c>
      <c r="F36" s="10">
        <v>4</v>
      </c>
      <c r="G36" s="14">
        <f t="shared" si="1"/>
        <v>5.1948051948051948</v>
      </c>
      <c r="H36" s="10">
        <v>16</v>
      </c>
      <c r="I36" s="14">
        <f t="shared" si="2"/>
        <v>5.2117263843648214</v>
      </c>
      <c r="J36" s="5" t="s">
        <v>24</v>
      </c>
    </row>
    <row r="37" spans="1:10" ht="14.1" customHeight="1" x14ac:dyDescent="0.25">
      <c r="A37" s="23" t="s">
        <v>6</v>
      </c>
      <c r="B37" s="12"/>
      <c r="C37" s="12"/>
      <c r="D37" s="15">
        <v>7</v>
      </c>
      <c r="E37" s="14">
        <f t="shared" si="0"/>
        <v>1.394422310756972</v>
      </c>
      <c r="F37" s="15">
        <v>0</v>
      </c>
      <c r="G37" s="14">
        <f t="shared" si="1"/>
        <v>0</v>
      </c>
      <c r="H37" s="15">
        <v>7</v>
      </c>
      <c r="I37" s="14">
        <f t="shared" si="2"/>
        <v>2.2801302931596092</v>
      </c>
      <c r="J37" s="24" t="s">
        <v>25</v>
      </c>
    </row>
    <row r="38" spans="1:10" ht="14.1" customHeight="1" thickBot="1" x14ac:dyDescent="0.3">
      <c r="A38" s="3" t="s">
        <v>85</v>
      </c>
      <c r="B38" s="12"/>
      <c r="C38" s="11" t="s">
        <v>38</v>
      </c>
      <c r="D38" s="15"/>
      <c r="E38" s="14">
        <f t="shared" si="0"/>
        <v>0</v>
      </c>
      <c r="F38" s="15">
        <v>0</v>
      </c>
      <c r="G38" s="14">
        <f t="shared" si="1"/>
        <v>0</v>
      </c>
      <c r="H38" s="15">
        <v>0</v>
      </c>
      <c r="I38" s="14">
        <f t="shared" si="2"/>
        <v>0</v>
      </c>
      <c r="J38" s="6" t="s">
        <v>84</v>
      </c>
    </row>
    <row r="39" spans="1:10" ht="15.75" thickBot="1" x14ac:dyDescent="0.3">
      <c r="A39" s="4" t="s">
        <v>7</v>
      </c>
      <c r="B39" s="16"/>
      <c r="C39" s="4"/>
      <c r="D39" s="16">
        <f>SUM(D4:D38)</f>
        <v>502</v>
      </c>
      <c r="E39" s="17">
        <f t="shared" ref="E39:I39" si="3">SUM(E4:E38)</f>
        <v>99.999999999999986</v>
      </c>
      <c r="F39" s="16">
        <f>SUM(F4:F38)</f>
        <v>77</v>
      </c>
      <c r="G39" s="17">
        <f t="shared" si="3"/>
        <v>100</v>
      </c>
      <c r="H39" s="16">
        <f>SUM(H4:H38)</f>
        <v>307</v>
      </c>
      <c r="I39" s="17">
        <f t="shared" si="3"/>
        <v>99.999999999999986</v>
      </c>
    </row>
    <row r="40" spans="1:10" x14ac:dyDescent="0.25">
      <c r="A40" s="27" t="s">
        <v>72</v>
      </c>
      <c r="B40" s="27"/>
      <c r="C40" s="27"/>
      <c r="D40" s="27"/>
      <c r="E40" s="27"/>
      <c r="F40" s="27"/>
      <c r="G40" s="27"/>
      <c r="H40" s="27"/>
      <c r="I40" s="27"/>
    </row>
    <row r="41" spans="1:10" ht="15.75" thickBot="1" x14ac:dyDescent="0.3">
      <c r="A41" s="28" t="s">
        <v>9</v>
      </c>
      <c r="B41" s="28"/>
      <c r="C41" s="28"/>
      <c r="D41" s="28"/>
      <c r="E41" s="28"/>
      <c r="F41" s="28"/>
      <c r="G41" s="28"/>
      <c r="H41" s="28"/>
      <c r="I41" s="28"/>
    </row>
    <row r="42" spans="1:10" ht="33" customHeight="1" thickBot="1" x14ac:dyDescent="0.3">
      <c r="A42" s="29" t="s">
        <v>90</v>
      </c>
      <c r="B42" s="30"/>
      <c r="C42" s="30"/>
      <c r="D42" s="30"/>
      <c r="E42" s="30"/>
      <c r="F42" s="30"/>
      <c r="G42" s="30"/>
      <c r="H42" s="30"/>
      <c r="I42" s="30"/>
      <c r="J42" s="31"/>
    </row>
    <row r="43" spans="1:10" x14ac:dyDescent="0.25">
      <c r="A43" s="19" t="s">
        <v>51</v>
      </c>
      <c r="B43" s="20">
        <f>D4</f>
        <v>0</v>
      </c>
    </row>
    <row r="44" spans="1:10" x14ac:dyDescent="0.25">
      <c r="A44" s="19" t="s">
        <v>49</v>
      </c>
      <c r="B44" s="20">
        <f>SUM(D38,D30:D36,D18,D13:D15,D6)</f>
        <v>186</v>
      </c>
    </row>
    <row r="45" spans="1:10" x14ac:dyDescent="0.25">
      <c r="A45" s="19" t="s">
        <v>50</v>
      </c>
      <c r="B45" s="22">
        <f>SUM(D19:D29,D16:D17,D7:D12,D5)</f>
        <v>309</v>
      </c>
      <c r="C45" s="18"/>
    </row>
    <row r="46" spans="1:10" x14ac:dyDescent="0.25">
      <c r="A46" s="19" t="s">
        <v>86</v>
      </c>
      <c r="B46">
        <f>D37</f>
        <v>7</v>
      </c>
      <c r="C46" s="18">
        <f>SUM(B43:B46)</f>
        <v>502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JANEIRO</vt:lpstr>
      <vt:lpstr>FEVEREIRO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2019-03-15T20:24:41Z</cp:lastPrinted>
  <dcterms:created xsi:type="dcterms:W3CDTF">2013-04-15T20:33:19Z</dcterms:created>
  <dcterms:modified xsi:type="dcterms:W3CDTF">2019-03-19T17:47:08Z</dcterms:modified>
</cp:coreProperties>
</file>