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9" i="4"/>
  <c r="D20" s="1"/>
  <c r="L34" i="1"/>
  <c r="M27" s="1"/>
  <c r="J34"/>
  <c r="K26" s="1"/>
  <c r="H34"/>
  <c r="I27" s="1"/>
  <c r="G34"/>
  <c r="F34"/>
  <c r="E34"/>
  <c r="D34"/>
  <c r="C34"/>
  <c r="B34"/>
  <c r="C20" i="4"/>
  <c r="E20"/>
  <c r="B20"/>
  <c r="D19"/>
  <c r="D8"/>
  <c r="C21" i="1"/>
  <c r="D21"/>
  <c r="E21"/>
  <c r="F21"/>
  <c r="G21"/>
  <c r="H21"/>
  <c r="I13" s="1"/>
  <c r="J21"/>
  <c r="K12" s="1"/>
  <c r="L21"/>
  <c r="M13" s="1"/>
  <c r="B21"/>
  <c r="I6"/>
  <c r="K6"/>
  <c r="M6"/>
  <c r="D7" i="4"/>
  <c r="B19"/>
  <c r="C19"/>
  <c r="E19"/>
  <c r="I25" i="1" l="1"/>
  <c r="I30"/>
  <c r="I26"/>
  <c r="M32"/>
  <c r="M28"/>
  <c r="I32"/>
  <c r="I28"/>
  <c r="M25"/>
  <c r="M30"/>
  <c r="K33"/>
  <c r="K31"/>
  <c r="K29"/>
  <c r="K27"/>
  <c r="M26"/>
  <c r="I33"/>
  <c r="I31"/>
  <c r="I29"/>
  <c r="I34" s="1"/>
  <c r="K25"/>
  <c r="K32"/>
  <c r="K30"/>
  <c r="K28"/>
  <c r="M33"/>
  <c r="M31"/>
  <c r="M29"/>
  <c r="I20"/>
  <c r="I16"/>
  <c r="I12"/>
  <c r="I18"/>
  <c r="I14"/>
  <c r="M11"/>
  <c r="K19"/>
  <c r="K17"/>
  <c r="K15"/>
  <c r="K13"/>
  <c r="M20"/>
  <c r="M18"/>
  <c r="M16"/>
  <c r="M14"/>
  <c r="M12"/>
  <c r="I5"/>
  <c r="I11"/>
  <c r="I19"/>
  <c r="I17"/>
  <c r="I15"/>
  <c r="K11"/>
  <c r="K20"/>
  <c r="K18"/>
  <c r="K16"/>
  <c r="K14"/>
  <c r="M19"/>
  <c r="M17"/>
  <c r="M15"/>
  <c r="K5"/>
  <c r="M5"/>
  <c r="M34" l="1"/>
  <c r="K34"/>
  <c r="M21"/>
  <c r="K21"/>
  <c r="I21"/>
</calcChain>
</file>

<file path=xl/sharedStrings.xml><?xml version="1.0" encoding="utf-8"?>
<sst xmlns="http://schemas.openxmlformats.org/spreadsheetml/2006/main" count="100" uniqueCount="50">
  <si>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</si>
  <si>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</si>
  <si>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</si>
  <si>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</si>
  <si>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</si>
  <si>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</si>
  <si>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</si>
  <si>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</si>
  <si>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</si>
  <si>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</si>
  <si>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</si>
  <si>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</si>
  <si>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</si>
  <si>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</si>
  <si>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</si>
  <si>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</si>
  <si>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</si>
  <si>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</si>
  <si>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</si>
  <si>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</si>
  <si>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</si>
  <si>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</si>
  <si>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</si>
  <si>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</si>
  <si>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</si>
  <si>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</si>
  <si>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</si>
  <si>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</si>
  <si>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</si>
  <si>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</si>
  <si>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</si>
  <si>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</si>
  <si>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</si>
  <si>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</si>
  <si>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</si>
  <si>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</si>
  <si>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</si>
  <si>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</si>
  <si>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</si>
  <si>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</si>
  <si>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</si>
  <si>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</si>
  <si>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</si>
  <si>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</si>
  <si>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</si>
  <si>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</si>
  <si>
    <t>Mês: Mar / 2016</t>
  </si>
  <si>
    <t xml:space="preserve">DIRETORIA DE CONTROLE DE CONTAS DE GOVERNO (DCG) - DCG </t>
  </si>
  <si>
    <t xml:space="preserve">GAB AUD. GERSON DOS SANTOS SICCA - GAB AUDITOR GERSON DOS SANTOS SICCA </t>
  </si>
  <si>
    <t xml:space="preserve">GAB. PRESIDÊNCIA E COORD. GERAL - GAP/AUDI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</si>
</sst>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Março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2">
                  <c:v>89</c:v>
                </c:pt>
                <c:pt idx="12">
                  <c:v>58.333333333333336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2">
                  <c:v>25</c:v>
                </c:pt>
                <c:pt idx="12">
                  <c:v>20.5</c:v>
                </c:pt>
              </c:numCache>
            </c:numRef>
          </c:val>
        </c:ser>
        <c:marker val="1"/>
        <c:axId val="75974912"/>
        <c:axId val="75988992"/>
      </c:lineChart>
      <c:catAx>
        <c:axId val="759749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5988992"/>
        <c:crosses val="autoZero"/>
        <c:auto val="1"/>
        <c:lblAlgn val="ctr"/>
        <c:lblOffset val="100"/>
      </c:catAx>
      <c:valAx>
        <c:axId val="7598899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97491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Março  / 2016</a:t>
            </a:r>
          </a:p>
        </c:rich>
      </c:tx>
      <c:layout>
        <c:manualLayout>
          <c:xMode val="edge"/>
          <c:yMode val="edge"/>
          <c:x val="0.29776474093817767"/>
          <c:y val="3.2619765266114598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9"/>
          <c:y val="0.20607860291973307"/>
          <c:w val="0.83058900719641182"/>
          <c:h val="0.6764489732901191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8033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</c:dLbl>
            <c:dLbl>
              <c:idx val="4"/>
              <c:layout>
                <c:manualLayout>
                  <c:x val="5.1979770477766094E-3"/>
                  <c:y val="0.17416289848446523"/>
                </c:manualLayout>
              </c:layout>
              <c:showVal val="1"/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17397218843950391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7513153856131428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736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52E-3"/>
                  <c:y val="0.18348617962189395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</c:dLbl>
            <c:dLbl>
              <c:idx val="13"/>
              <c:layout>
                <c:manualLayout>
                  <c:x val="2.5990908502997352E-3"/>
                  <c:y val="0.18348617962189387"/>
                </c:manualLayout>
              </c:layout>
              <c:showVal val="1"/>
            </c:dLbl>
            <c:dLbl>
              <c:idx val="14"/>
              <c:layout>
                <c:manualLayout>
                  <c:x val="5.1981817005993768E-3"/>
                  <c:y val="0.19164112093842184"/>
                </c:manualLayout>
              </c:layout>
              <c:showVal val="1"/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_-* #,##0.00_-;\-* #,##0.00_-;_-* "-"??_-;_-@_-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7">
                  <c:v>53462.63</c:v>
                </c:pt>
                <c:pt idx="17">
                  <c:v>35991.75</c:v>
                </c:pt>
              </c:numCache>
            </c:numRef>
          </c:val>
        </c:ser>
        <c:shape val="cylinder"/>
        <c:axId val="81552128"/>
        <c:axId val="81553664"/>
        <c:axId val="0"/>
      </c:bar3DChart>
      <c:catAx>
        <c:axId val="81552128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1553664"/>
        <c:crosses val="autoZero"/>
        <c:auto val="1"/>
        <c:lblAlgn val="ctr"/>
        <c:lblOffset val="100"/>
      </c:catAx>
      <c:valAx>
        <c:axId val="8155366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552128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7" workbookViewId="0">
      <selection activeCell="A22" sqref="A22:XFD22"/>
    </sheetView>
  </sheetViews>
  <sheetFormatPr defaultRowHeight="1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3" customFormat="1" ht="22.5" customHeight="1" thickBot="1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5" t="s">
        <v>0</v>
      </c>
      <c r="B3" s="37" t="s">
        <v>1</v>
      </c>
      <c r="C3" s="37"/>
      <c r="D3" s="37"/>
      <c r="E3" s="37" t="s">
        <v>2</v>
      </c>
      <c r="F3" s="37"/>
      <c r="G3" s="37"/>
      <c r="H3" s="37" t="s">
        <v>3</v>
      </c>
      <c r="I3" s="37"/>
      <c r="J3" s="37"/>
      <c r="K3" s="37"/>
      <c r="L3" s="37"/>
      <c r="M3" s="38"/>
    </row>
    <row r="4" spans="1:13" ht="27.75" customHeight="1" thickBot="1">
      <c r="A4" s="36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>
      <c r="A8" s="34" t="s">
        <v>36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>
      <c r="A9" s="35" t="s">
        <v>0</v>
      </c>
      <c r="B9" s="37" t="s">
        <v>1</v>
      </c>
      <c r="C9" s="37"/>
      <c r="D9" s="37"/>
      <c r="E9" s="37" t="s">
        <v>2</v>
      </c>
      <c r="F9" s="37"/>
      <c r="G9" s="37"/>
      <c r="H9" s="37" t="s">
        <v>3</v>
      </c>
      <c r="I9" s="37"/>
      <c r="J9" s="37"/>
      <c r="K9" s="37"/>
      <c r="L9" s="37"/>
      <c r="M9" s="38"/>
    </row>
    <row r="10" spans="1:13" ht="27.75" customHeight="1" thickBot="1">
      <c r="A10" s="36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>
      <c r="A11" s="1" t="s">
        <v>37</v>
      </c>
      <c r="B11" s="29">
        <v>22.5</v>
      </c>
      <c r="C11" s="29">
        <v>9</v>
      </c>
      <c r="D11" s="2">
        <v>6885</v>
      </c>
      <c r="E11" s="29">
        <v>0</v>
      </c>
      <c r="F11" s="24">
        <v>0</v>
      </c>
      <c r="G11" s="2">
        <v>0</v>
      </c>
      <c r="H11" s="29">
        <v>22.5</v>
      </c>
      <c r="I11" s="31">
        <f>(H11/H$21)*100</f>
        <v>18.828451882845187</v>
      </c>
      <c r="J11" s="25">
        <v>9</v>
      </c>
      <c r="K11" s="31">
        <f>(J11/J$21)*100</f>
        <v>19.565217391304348</v>
      </c>
      <c r="L11" s="28">
        <v>6885</v>
      </c>
      <c r="M11" s="31">
        <f>(L11/L$21)*100</f>
        <v>13.207209122009292</v>
      </c>
    </row>
    <row r="12" spans="1:13">
      <c r="A12" s="1" t="s">
        <v>38</v>
      </c>
      <c r="B12" s="29">
        <v>20</v>
      </c>
      <c r="C12" s="29">
        <v>4</v>
      </c>
      <c r="D12" s="2">
        <v>7344</v>
      </c>
      <c r="E12" s="29">
        <v>0</v>
      </c>
      <c r="F12" s="24">
        <v>0</v>
      </c>
      <c r="G12" s="2">
        <v>0</v>
      </c>
      <c r="H12" s="29">
        <v>20</v>
      </c>
      <c r="I12" s="31">
        <f t="shared" ref="I12:I20" si="0">(H12/H$21)*100</f>
        <v>16.736401673640167</v>
      </c>
      <c r="J12" s="25">
        <v>4</v>
      </c>
      <c r="K12" s="31">
        <f t="shared" ref="K12:K20" si="1">(J12/J$21)*100</f>
        <v>8.695652173913043</v>
      </c>
      <c r="L12" s="28">
        <v>7344</v>
      </c>
      <c r="M12" s="31">
        <f t="shared" ref="M12:M20" si="2">(L12/L$21)*100</f>
        <v>14.087689730143246</v>
      </c>
    </row>
    <row r="13" spans="1:13">
      <c r="A13" s="1" t="s">
        <v>39</v>
      </c>
      <c r="B13" s="29">
        <v>25</v>
      </c>
      <c r="C13" s="29">
        <v>14</v>
      </c>
      <c r="D13" s="2">
        <v>9180</v>
      </c>
      <c r="E13" s="29">
        <v>0</v>
      </c>
      <c r="F13" s="24">
        <v>0</v>
      </c>
      <c r="G13" s="2">
        <v>0</v>
      </c>
      <c r="H13" s="29">
        <v>25</v>
      </c>
      <c r="I13" s="31">
        <f t="shared" si="0"/>
        <v>20.920502092050206</v>
      </c>
      <c r="J13" s="25">
        <v>14</v>
      </c>
      <c r="K13" s="31">
        <f t="shared" si="1"/>
        <v>30.434782608695656</v>
      </c>
      <c r="L13" s="28">
        <v>9180</v>
      </c>
      <c r="M13" s="31">
        <f t="shared" si="2"/>
        <v>17.609612162679056</v>
      </c>
    </row>
    <row r="14" spans="1:13">
      <c r="A14" s="1" t="s">
        <v>40</v>
      </c>
      <c r="B14" s="29">
        <v>12.5</v>
      </c>
      <c r="C14" s="29">
        <v>8</v>
      </c>
      <c r="D14" s="2">
        <v>4590</v>
      </c>
      <c r="E14" s="29">
        <v>5.5</v>
      </c>
      <c r="F14" s="24">
        <v>1</v>
      </c>
      <c r="G14" s="2">
        <v>3212</v>
      </c>
      <c r="H14" s="29">
        <v>18</v>
      </c>
      <c r="I14" s="31">
        <f t="shared" si="0"/>
        <v>15.062761506276152</v>
      </c>
      <c r="J14" s="25">
        <v>9</v>
      </c>
      <c r="K14" s="31">
        <f t="shared" si="1"/>
        <v>19.565217391304348</v>
      </c>
      <c r="L14" s="28">
        <v>7802</v>
      </c>
      <c r="M14" s="31">
        <f t="shared" si="2"/>
        <v>14.966252079871678</v>
      </c>
    </row>
    <row r="15" spans="1:13">
      <c r="A15" s="1" t="s">
        <v>41</v>
      </c>
      <c r="B15" s="29">
        <v>6</v>
      </c>
      <c r="C15" s="29">
        <v>2</v>
      </c>
      <c r="D15" s="2">
        <v>2203.1999999999998</v>
      </c>
      <c r="E15" s="29">
        <v>5.5</v>
      </c>
      <c r="F15" s="24">
        <v>1</v>
      </c>
      <c r="G15" s="2">
        <v>3212</v>
      </c>
      <c r="H15" s="29">
        <v>11.5</v>
      </c>
      <c r="I15" s="31">
        <f t="shared" si="0"/>
        <v>9.6234309623430967</v>
      </c>
      <c r="J15" s="25">
        <v>3</v>
      </c>
      <c r="K15" s="31">
        <f t="shared" si="1"/>
        <v>6.5217391304347823</v>
      </c>
      <c r="L15" s="28">
        <v>5415.2</v>
      </c>
      <c r="M15" s="31">
        <f t="shared" si="2"/>
        <v>10.387752917575122</v>
      </c>
    </row>
    <row r="16" spans="1:13">
      <c r="A16" s="1" t="s">
        <v>42</v>
      </c>
      <c r="B16" s="29">
        <v>0</v>
      </c>
      <c r="C16" s="29">
        <v>0</v>
      </c>
      <c r="D16" s="2">
        <v>0</v>
      </c>
      <c r="E16" s="29">
        <v>3</v>
      </c>
      <c r="F16" s="24">
        <v>1</v>
      </c>
      <c r="G16" s="2">
        <v>2382</v>
      </c>
      <c r="H16" s="29">
        <v>3</v>
      </c>
      <c r="I16" s="31">
        <f t="shared" si="0"/>
        <v>2.510460251046025</v>
      </c>
      <c r="J16" s="25">
        <v>1</v>
      </c>
      <c r="K16" s="31">
        <f t="shared" si="1"/>
        <v>2.1739130434782608</v>
      </c>
      <c r="L16" s="28">
        <v>2382</v>
      </c>
      <c r="M16" s="31">
        <f t="shared" si="2"/>
        <v>4.5692915219500554</v>
      </c>
    </row>
    <row r="17" spans="1:13">
      <c r="A17" s="1" t="s">
        <v>43</v>
      </c>
      <c r="B17" s="29">
        <v>0</v>
      </c>
      <c r="C17" s="29">
        <v>0</v>
      </c>
      <c r="D17" s="2">
        <v>0</v>
      </c>
      <c r="E17" s="29">
        <v>1</v>
      </c>
      <c r="F17" s="24">
        <v>1</v>
      </c>
      <c r="G17" s="2">
        <v>794</v>
      </c>
      <c r="H17" s="29">
        <v>1</v>
      </c>
      <c r="I17" s="31">
        <f t="shared" si="0"/>
        <v>0.83682008368200833</v>
      </c>
      <c r="J17" s="25">
        <v>1</v>
      </c>
      <c r="K17" s="31">
        <f t="shared" si="1"/>
        <v>2.1739130434782608</v>
      </c>
      <c r="L17" s="28">
        <v>794</v>
      </c>
      <c r="M17" s="31">
        <f t="shared" si="2"/>
        <v>1.5230971739833521</v>
      </c>
    </row>
    <row r="18" spans="1:13">
      <c r="A18" s="1" t="s">
        <v>44</v>
      </c>
      <c r="B18" s="29">
        <v>0</v>
      </c>
      <c r="C18" s="29">
        <v>0</v>
      </c>
      <c r="D18" s="2">
        <v>0</v>
      </c>
      <c r="E18" s="29">
        <v>3</v>
      </c>
      <c r="F18" s="24">
        <v>1</v>
      </c>
      <c r="G18" s="2">
        <v>2382</v>
      </c>
      <c r="H18" s="29">
        <v>3</v>
      </c>
      <c r="I18" s="31">
        <f t="shared" si="0"/>
        <v>2.510460251046025</v>
      </c>
      <c r="J18" s="25">
        <v>1</v>
      </c>
      <c r="K18" s="31">
        <f t="shared" si="1"/>
        <v>2.1739130434782608</v>
      </c>
      <c r="L18" s="28">
        <v>2382</v>
      </c>
      <c r="M18" s="31">
        <f t="shared" si="2"/>
        <v>4.5692915219500554</v>
      </c>
    </row>
    <row r="19" spans="1:13">
      <c r="A19" s="1" t="s">
        <v>45</v>
      </c>
      <c r="B19" s="29">
        <v>0</v>
      </c>
      <c r="C19" s="29">
        <v>0</v>
      </c>
      <c r="D19" s="2">
        <v>0</v>
      </c>
      <c r="E19" s="29">
        <v>1</v>
      </c>
      <c r="F19" s="24">
        <v>1</v>
      </c>
      <c r="G19" s="2">
        <v>794</v>
      </c>
      <c r="H19" s="29">
        <v>1</v>
      </c>
      <c r="I19" s="31">
        <f t="shared" si="0"/>
        <v>0.83682008368200833</v>
      </c>
      <c r="J19" s="25">
        <v>1</v>
      </c>
      <c r="K19" s="31">
        <f t="shared" si="1"/>
        <v>2.1739130434782608</v>
      </c>
      <c r="L19" s="28">
        <v>794</v>
      </c>
      <c r="M19" s="31">
        <f t="shared" si="2"/>
        <v>1.5230971739833521</v>
      </c>
    </row>
    <row r="20" spans="1:13" ht="15.75" thickBot="1">
      <c r="A20" s="1" t="s">
        <v>31</v>
      </c>
      <c r="B20" s="29">
        <v>0</v>
      </c>
      <c r="C20" s="29">
        <v>0</v>
      </c>
      <c r="D20" s="2">
        <v>0</v>
      </c>
      <c r="E20" s="29">
        <v>14.5</v>
      </c>
      <c r="F20" s="24">
        <v>3</v>
      </c>
      <c r="G20" s="2">
        <v>9152.42</v>
      </c>
      <c r="H20" s="29">
        <v>14.5</v>
      </c>
      <c r="I20" s="31">
        <f t="shared" si="0"/>
        <v>12.133891213389122</v>
      </c>
      <c r="J20" s="25">
        <v>3</v>
      </c>
      <c r="K20" s="31">
        <f t="shared" si="1"/>
        <v>6.5217391304347823</v>
      </c>
      <c r="L20" s="28">
        <v>9152.42</v>
      </c>
      <c r="M20" s="31">
        <f t="shared" si="2"/>
        <v>17.556706595854799</v>
      </c>
    </row>
    <row r="21" spans="1:13" ht="15.75" thickBot="1">
      <c r="A21" s="8" t="s">
        <v>3</v>
      </c>
      <c r="B21" s="30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0">
        <f t="shared" si="3"/>
        <v>100</v>
      </c>
      <c r="J21" s="9">
        <f t="shared" si="3"/>
        <v>46</v>
      </c>
      <c r="K21" s="30">
        <f t="shared" si="3"/>
        <v>100.00000000000001</v>
      </c>
      <c r="L21" s="26">
        <f t="shared" si="3"/>
        <v>52130.619999999995</v>
      </c>
      <c r="M21" s="30">
        <f t="shared" si="3"/>
        <v>100</v>
      </c>
    </row>
    <row r="22" spans="1:13" s="3" customFormat="1" ht="22.5" customHeight="1" thickBot="1">
      <c r="A22" s="34" t="s">
        <v>46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35" t="s">
        <v>0</v>
      </c>
      <c r="B23" s="37" t="s">
        <v>1</v>
      </c>
      <c r="C23" s="37"/>
      <c r="D23" s="37"/>
      <c r="E23" s="37" t="s">
        <v>2</v>
      </c>
      <c r="F23" s="37"/>
      <c r="G23" s="37"/>
      <c r="H23" s="37" t="s">
        <v>3</v>
      </c>
      <c r="I23" s="37"/>
      <c r="J23" s="37"/>
      <c r="K23" s="37"/>
      <c r="L23" s="37"/>
      <c r="M23" s="38"/>
    </row>
    <row r="24" spans="1:13" ht="27.75" customHeight="1" thickBot="1">
      <c r="A24" s="36"/>
      <c r="B24" s="4" t="s">
        <v>4</v>
      </c>
      <c r="C24" s="4" t="s">
        <v>5</v>
      </c>
      <c r="D24" s="5" t="s">
        <v>6</v>
      </c>
      <c r="E24" s="4" t="s">
        <v>4</v>
      </c>
      <c r="F24" s="4" t="s">
        <v>5</v>
      </c>
      <c r="G24" s="6" t="s">
        <v>6</v>
      </c>
      <c r="H24" s="4" t="s">
        <v>4</v>
      </c>
      <c r="I24" s="4" t="s">
        <v>7</v>
      </c>
      <c r="J24" s="4" t="s">
        <v>5</v>
      </c>
      <c r="K24" s="4" t="s">
        <v>7</v>
      </c>
      <c r="L24" s="6" t="s">
        <v>6</v>
      </c>
      <c r="M24" s="7" t="s">
        <v>7</v>
      </c>
    </row>
    <row r="25" spans="1:13">
      <c r="A25" s="1" t="s">
        <v>37</v>
      </c>
      <c r="B25" s="29">
        <v>27</v>
      </c>
      <c r="C25" s="29">
        <v>6</v>
      </c>
      <c r="D25" s="2">
        <v>8262</v>
      </c>
      <c r="E25" s="29">
        <v>1.5</v>
      </c>
      <c r="F25" s="24">
        <v>1</v>
      </c>
      <c r="G25" s="2">
        <v>459</v>
      </c>
      <c r="H25" s="29">
        <v>28.5</v>
      </c>
      <c r="I25" s="31">
        <f>(H25/H$34)*100</f>
        <v>25</v>
      </c>
      <c r="J25" s="25">
        <v>7</v>
      </c>
      <c r="K25" s="31">
        <f>(J25/J$34)*100</f>
        <v>24.137931034482758</v>
      </c>
      <c r="L25" s="28">
        <v>8721</v>
      </c>
      <c r="M25" s="31">
        <f>(L25/L$34)*100</f>
        <v>16.312328817344003</v>
      </c>
    </row>
    <row r="26" spans="1:13">
      <c r="A26" s="1" t="s">
        <v>38</v>
      </c>
      <c r="B26" s="29">
        <v>10</v>
      </c>
      <c r="C26" s="29">
        <v>2</v>
      </c>
      <c r="D26" s="2">
        <v>3672</v>
      </c>
      <c r="E26" s="29">
        <v>3</v>
      </c>
      <c r="F26" s="24">
        <v>1</v>
      </c>
      <c r="G26" s="2">
        <v>1752</v>
      </c>
      <c r="H26" s="29">
        <v>13</v>
      </c>
      <c r="I26" s="31">
        <f t="shared" ref="I26:I33" si="4">(H26/H$34)*100</f>
        <v>11.403508771929824</v>
      </c>
      <c r="J26" s="25">
        <v>3</v>
      </c>
      <c r="K26" s="31">
        <f t="shared" ref="K26:K33" si="5">(J26/J$34)*100</f>
        <v>10.344827586206897</v>
      </c>
      <c r="L26" s="28">
        <v>5424</v>
      </c>
      <c r="M26" s="31">
        <f t="shared" ref="M26:M33" si="6">(L26/L$34)*100</f>
        <v>10.145404369369782</v>
      </c>
    </row>
    <row r="27" spans="1:13">
      <c r="A27" s="1" t="s">
        <v>39</v>
      </c>
      <c r="B27" s="29">
        <v>25</v>
      </c>
      <c r="C27" s="29">
        <v>5</v>
      </c>
      <c r="D27" s="2">
        <v>9180</v>
      </c>
      <c r="E27" s="29">
        <v>4.5</v>
      </c>
      <c r="F27" s="24">
        <v>2</v>
      </c>
      <c r="G27" s="2">
        <v>2211</v>
      </c>
      <c r="H27" s="29">
        <v>29.5</v>
      </c>
      <c r="I27" s="31">
        <f t="shared" si="4"/>
        <v>25.877192982456144</v>
      </c>
      <c r="J27" s="25">
        <v>7</v>
      </c>
      <c r="K27" s="31">
        <f t="shared" si="5"/>
        <v>24.137931034482758</v>
      </c>
      <c r="L27" s="28">
        <v>11391</v>
      </c>
      <c r="M27" s="31">
        <f t="shared" si="6"/>
        <v>21.306471454920938</v>
      </c>
    </row>
    <row r="28" spans="1:13">
      <c r="A28" s="1" t="s">
        <v>40</v>
      </c>
      <c r="B28" s="29">
        <v>19</v>
      </c>
      <c r="C28" s="29">
        <v>5</v>
      </c>
      <c r="D28" s="2">
        <v>6976.8</v>
      </c>
      <c r="E28" s="29">
        <v>0</v>
      </c>
      <c r="F28" s="24">
        <v>0</v>
      </c>
      <c r="G28" s="2">
        <v>0</v>
      </c>
      <c r="H28" s="29">
        <v>19</v>
      </c>
      <c r="I28" s="31">
        <f t="shared" si="4"/>
        <v>16.666666666666664</v>
      </c>
      <c r="J28" s="25">
        <v>5</v>
      </c>
      <c r="K28" s="31">
        <f t="shared" si="5"/>
        <v>17.241379310344829</v>
      </c>
      <c r="L28" s="28">
        <v>6976.8</v>
      </c>
      <c r="M28" s="31">
        <f t="shared" si="6"/>
        <v>13.049863053875201</v>
      </c>
    </row>
    <row r="29" spans="1:13">
      <c r="A29" s="1" t="s">
        <v>47</v>
      </c>
      <c r="B29" s="29">
        <v>0</v>
      </c>
      <c r="C29" s="29">
        <v>0</v>
      </c>
      <c r="D29" s="2">
        <v>0</v>
      </c>
      <c r="E29" s="29">
        <v>1.5</v>
      </c>
      <c r="F29" s="24">
        <v>1</v>
      </c>
      <c r="G29" s="2">
        <v>876</v>
      </c>
      <c r="H29" s="29">
        <v>1.5</v>
      </c>
      <c r="I29" s="31">
        <f t="shared" si="4"/>
        <v>1.3157894736842104</v>
      </c>
      <c r="J29" s="25">
        <v>1</v>
      </c>
      <c r="K29" s="31">
        <f t="shared" si="5"/>
        <v>3.4482758620689653</v>
      </c>
      <c r="L29" s="28">
        <v>876</v>
      </c>
      <c r="M29" s="31">
        <f t="shared" si="6"/>
        <v>1.6385276968229956</v>
      </c>
    </row>
    <row r="30" spans="1:13">
      <c r="A30" s="1" t="s">
        <v>41</v>
      </c>
      <c r="B30" s="29">
        <v>8</v>
      </c>
      <c r="C30" s="29">
        <v>2</v>
      </c>
      <c r="D30" s="2">
        <v>2937.6</v>
      </c>
      <c r="E30" s="29">
        <v>0</v>
      </c>
      <c r="F30" s="24">
        <v>0</v>
      </c>
      <c r="G30" s="2">
        <v>0</v>
      </c>
      <c r="H30" s="29">
        <v>8</v>
      </c>
      <c r="I30" s="31">
        <f t="shared" si="4"/>
        <v>7.0175438596491224</v>
      </c>
      <c r="J30" s="25">
        <v>2</v>
      </c>
      <c r="K30" s="31">
        <f t="shared" si="5"/>
        <v>6.8965517241379306</v>
      </c>
      <c r="L30" s="28">
        <v>2937.6</v>
      </c>
      <c r="M30" s="31">
        <f t="shared" si="6"/>
        <v>5.4946791805790323</v>
      </c>
    </row>
    <row r="31" spans="1:13">
      <c r="A31" s="1" t="s">
        <v>42</v>
      </c>
      <c r="B31" s="29">
        <v>0</v>
      </c>
      <c r="C31" s="29">
        <v>0</v>
      </c>
      <c r="D31" s="2">
        <v>0</v>
      </c>
      <c r="E31" s="29">
        <v>11</v>
      </c>
      <c r="F31" s="24">
        <v>2</v>
      </c>
      <c r="G31" s="2">
        <v>14882.23</v>
      </c>
      <c r="H31" s="29">
        <v>11</v>
      </c>
      <c r="I31" s="31">
        <f t="shared" si="4"/>
        <v>9.6491228070175428</v>
      </c>
      <c r="J31" s="25">
        <v>2</v>
      </c>
      <c r="K31" s="31">
        <f t="shared" si="5"/>
        <v>6.8965517241379306</v>
      </c>
      <c r="L31" s="28">
        <v>14882.23</v>
      </c>
      <c r="M31" s="31">
        <f t="shared" si="6"/>
        <v>27.836696398961291</v>
      </c>
    </row>
    <row r="32" spans="1:13">
      <c r="A32" s="1" t="s">
        <v>48</v>
      </c>
      <c r="B32" s="29">
        <v>0</v>
      </c>
      <c r="C32" s="29">
        <v>0</v>
      </c>
      <c r="D32" s="2">
        <v>0</v>
      </c>
      <c r="E32" s="29">
        <v>1</v>
      </c>
      <c r="F32" s="24">
        <v>1</v>
      </c>
      <c r="G32" s="2">
        <v>794</v>
      </c>
      <c r="H32" s="29">
        <v>1</v>
      </c>
      <c r="I32" s="31">
        <f t="shared" si="4"/>
        <v>0.8771929824561403</v>
      </c>
      <c r="J32" s="25">
        <v>1</v>
      </c>
      <c r="K32" s="31">
        <f t="shared" si="5"/>
        <v>3.4482758620689653</v>
      </c>
      <c r="L32" s="28">
        <v>794</v>
      </c>
      <c r="M32" s="31">
        <f t="shared" si="6"/>
        <v>1.4851495334217564</v>
      </c>
    </row>
    <row r="33" spans="1:13" ht="15.75" thickBot="1">
      <c r="A33" s="1" t="s">
        <v>49</v>
      </c>
      <c r="B33" s="29">
        <v>0</v>
      </c>
      <c r="C33" s="29">
        <v>0</v>
      </c>
      <c r="D33" s="2">
        <v>0</v>
      </c>
      <c r="E33" s="29">
        <v>2.5</v>
      </c>
      <c r="F33" s="24">
        <v>1</v>
      </c>
      <c r="G33" s="2">
        <v>1460</v>
      </c>
      <c r="H33" s="29">
        <v>2.5</v>
      </c>
      <c r="I33" s="31">
        <f t="shared" si="4"/>
        <v>2.1929824561403506</v>
      </c>
      <c r="J33" s="25">
        <v>1</v>
      </c>
      <c r="K33" s="31">
        <f t="shared" si="5"/>
        <v>3.4482758620689653</v>
      </c>
      <c r="L33" s="28">
        <v>1460</v>
      </c>
      <c r="M33" s="31">
        <f t="shared" si="6"/>
        <v>2.7308794947049928</v>
      </c>
    </row>
    <row r="34" spans="1:13" ht="15.75" thickBot="1">
      <c r="A34" s="8" t="s">
        <v>3</v>
      </c>
      <c r="B34" s="30">
        <f>SUM(B25:B33)</f>
        <v>89</v>
      </c>
      <c r="C34" s="9">
        <f>SUM(C25:C33)</f>
        <v>20</v>
      </c>
      <c r="D34" s="26">
        <f>SUM(D25:D33)</f>
        <v>31028.399999999998</v>
      </c>
      <c r="E34" s="9">
        <f>SUM(E25:E33)</f>
        <v>25</v>
      </c>
      <c r="F34" s="9">
        <f>SUM(F25:F33)</f>
        <v>9</v>
      </c>
      <c r="G34" s="26">
        <f>SUM(G25:G33)</f>
        <v>22434.23</v>
      </c>
      <c r="H34" s="9">
        <f>SUM(H25:H33)</f>
        <v>114</v>
      </c>
      <c r="I34" s="30">
        <f>SUM(I25:I33)</f>
        <v>100</v>
      </c>
      <c r="J34" s="9">
        <f>SUM(J25:J33)</f>
        <v>29</v>
      </c>
      <c r="K34" s="30">
        <f>SUM(K25:K33)</f>
        <v>100.00000000000001</v>
      </c>
      <c r="L34" s="26">
        <f>SUM(L25:L33)</f>
        <v>53462.630000000005</v>
      </c>
      <c r="M34" s="30">
        <f>SUM(M25:M33)</f>
        <v>100</v>
      </c>
    </row>
    <row r="35" spans="1:13">
      <c r="A35" s="40" t="s">
        <v>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</sheetData>
  <mergeCells count="17">
    <mergeCell ref="A22:M22"/>
    <mergeCell ref="A23:A24"/>
    <mergeCell ref="B23:D23"/>
    <mergeCell ref="E23:G23"/>
    <mergeCell ref="H23:M23"/>
    <mergeCell ref="A1:M1"/>
    <mergeCell ref="A2:M2"/>
    <mergeCell ref="A35:M35"/>
    <mergeCell ref="A3:A4"/>
    <mergeCell ref="B3:D3"/>
    <mergeCell ref="E3:G3"/>
    <mergeCell ref="H3:M3"/>
    <mergeCell ref="A8:M8"/>
    <mergeCell ref="A9:A10"/>
    <mergeCell ref="B9:D9"/>
    <mergeCell ref="E9:G9"/>
    <mergeCell ref="H9:M9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pane ySplit="1" topLeftCell="A5" activePane="bottomLeft" state="frozen"/>
      <selection pane="bottomLeft" activeCell="B19" sqref="B19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>
      <c r="A2" s="16" t="s">
        <v>25</v>
      </c>
      <c r="E2" s="17">
        <v>49607.59</v>
      </c>
    </row>
    <row r="3" spans="1:5">
      <c r="A3" s="18" t="s">
        <v>26</v>
      </c>
      <c r="E3" s="19">
        <v>69156.61</v>
      </c>
    </row>
    <row r="4" spans="1: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>
      <c r="A7" t="s">
        <v>29</v>
      </c>
      <c r="B7" s="12">
        <v>0</v>
      </c>
      <c r="C7" s="12">
        <v>3</v>
      </c>
      <c r="D7" s="12">
        <f t="shared" ref="D7:D9" si="0">SUM(B7:C7)</f>
        <v>3</v>
      </c>
      <c r="E7" s="10">
        <v>2382</v>
      </c>
    </row>
    <row r="8" spans="1: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>
      <c r="A9" s="11" t="s">
        <v>20</v>
      </c>
      <c r="B9" s="12">
        <v>89</v>
      </c>
      <c r="C9" s="12">
        <v>25</v>
      </c>
      <c r="D9" s="12">
        <f t="shared" si="0"/>
        <v>114</v>
      </c>
      <c r="E9" s="10">
        <v>53462.63</v>
      </c>
    </row>
    <row r="10" spans="1:5">
      <c r="A10" s="11" t="s">
        <v>19</v>
      </c>
      <c r="B10" s="12"/>
      <c r="C10" s="12"/>
      <c r="D10" s="12"/>
      <c r="E10" s="10"/>
    </row>
    <row r="11" spans="1:5">
      <c r="A11" s="11" t="s">
        <v>18</v>
      </c>
      <c r="B11" s="12"/>
      <c r="C11" s="12"/>
      <c r="D11" s="12"/>
      <c r="E11" s="10"/>
    </row>
    <row r="12" spans="1:5">
      <c r="A12" t="s">
        <v>17</v>
      </c>
      <c r="B12" s="12"/>
      <c r="C12" s="12"/>
      <c r="D12" s="12"/>
      <c r="E12" s="10"/>
    </row>
    <row r="13" spans="1:5">
      <c r="A13" t="s">
        <v>16</v>
      </c>
      <c r="B13" s="12"/>
      <c r="C13" s="12"/>
      <c r="D13" s="12"/>
      <c r="E13" s="10"/>
    </row>
    <row r="14" spans="1:5">
      <c r="A14" t="s">
        <v>15</v>
      </c>
      <c r="B14" s="12"/>
      <c r="C14" s="12"/>
      <c r="D14" s="12"/>
      <c r="E14" s="10"/>
    </row>
    <row r="15" spans="1:5">
      <c r="A15" t="s">
        <v>14</v>
      </c>
      <c r="B15" s="12"/>
      <c r="C15" s="12"/>
      <c r="D15" s="12"/>
      <c r="E15" s="10"/>
    </row>
    <row r="16" spans="1:5">
      <c r="A16" t="s">
        <v>13</v>
      </c>
      <c r="B16" s="22"/>
      <c r="C16" s="22"/>
      <c r="D16" s="12"/>
      <c r="E16" s="10"/>
    </row>
    <row r="17" spans="1:5">
      <c r="A17" t="s">
        <v>12</v>
      </c>
      <c r="B17" s="22"/>
      <c r="C17" s="22"/>
      <c r="D17" s="12"/>
      <c r="E17" s="10"/>
    </row>
    <row r="18" spans="1:5">
      <c r="A18" t="s">
        <v>11</v>
      </c>
      <c r="B18" s="22"/>
      <c r="C18" s="22"/>
      <c r="D18" s="12"/>
      <c r="E18" s="10"/>
    </row>
    <row r="19" spans="1:5">
      <c r="A19" s="13" t="s">
        <v>35</v>
      </c>
      <c r="B19" s="23">
        <f>AVERAGE(B7:B18)</f>
        <v>58.333333333333336</v>
      </c>
      <c r="C19" s="23">
        <f>AVERAGE(C7:C18)</f>
        <v>20.5</v>
      </c>
      <c r="D19" s="23">
        <f>AVERAGE(D7:D18)</f>
        <v>78.833333333333329</v>
      </c>
      <c r="E19" s="14">
        <f>AVERAGE(E7:E18)</f>
        <v>35991.75</v>
      </c>
    </row>
    <row r="20" spans="1:5">
      <c r="A20" s="15" t="s">
        <v>10</v>
      </c>
      <c r="B20" s="33">
        <f>SUM(B7:B18)</f>
        <v>175</v>
      </c>
      <c r="C20" s="33">
        <f t="shared" ref="C20:E20" si="1">SUM(C7:C18)</f>
        <v>61.5</v>
      </c>
      <c r="D20" s="33">
        <f t="shared" si="1"/>
        <v>236.5</v>
      </c>
      <c r="E20" s="32">
        <f t="shared" si="1"/>
        <v>107975.25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2016-04-12T21:41:35Z</dcterms:modified>
</cp:coreProperties>
</file>