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63" i="1"/>
  <c r="D8" i="4"/>
  <c r="H63" i="1"/>
  <c r="I53" s="1"/>
  <c r="G63"/>
  <c r="F63"/>
  <c r="E63"/>
  <c r="C63"/>
  <c r="D63"/>
  <c r="B63"/>
  <c r="M61"/>
  <c r="J63"/>
  <c r="K53" s="1"/>
  <c r="D7" i="4"/>
  <c r="L40" i="1"/>
  <c r="M40" s="1"/>
  <c r="L41"/>
  <c r="L42"/>
  <c r="M42" s="1"/>
  <c r="L43"/>
  <c r="L44"/>
  <c r="M44" s="1"/>
  <c r="L45"/>
  <c r="L46"/>
  <c r="M46" s="1"/>
  <c r="L47"/>
  <c r="L39"/>
  <c r="L48" s="1"/>
  <c r="M41" s="1"/>
  <c r="J40"/>
  <c r="K40" s="1"/>
  <c r="J41"/>
  <c r="J42"/>
  <c r="K42" s="1"/>
  <c r="J43"/>
  <c r="J44"/>
  <c r="K44" s="1"/>
  <c r="J45"/>
  <c r="J46"/>
  <c r="K46" s="1"/>
  <c r="J47"/>
  <c r="J39"/>
  <c r="K39" s="1"/>
  <c r="H40"/>
  <c r="H41"/>
  <c r="H48" s="1"/>
  <c r="I40" s="1"/>
  <c r="H42"/>
  <c r="H43"/>
  <c r="H44"/>
  <c r="H45"/>
  <c r="H46"/>
  <c r="H47"/>
  <c r="H39"/>
  <c r="J48"/>
  <c r="K41" s="1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16"/>
  <c r="M18"/>
  <c r="M20"/>
  <c r="K16"/>
  <c r="K20"/>
  <c r="H22"/>
  <c r="I17" s="1"/>
  <c r="G22"/>
  <c r="F22"/>
  <c r="E22"/>
  <c r="C22"/>
  <c r="D22"/>
  <c r="B22"/>
  <c r="B10"/>
  <c r="C10"/>
  <c r="D10"/>
  <c r="E10"/>
  <c r="F10"/>
  <c r="G10"/>
  <c r="L10" s="1"/>
  <c r="M10" s="1"/>
  <c r="H10"/>
  <c r="I10" s="1"/>
  <c r="J10"/>
  <c r="K10" s="1"/>
  <c r="M9"/>
  <c r="K9"/>
  <c r="I9"/>
  <c r="M8"/>
  <c r="K8"/>
  <c r="I8"/>
  <c r="M7"/>
  <c r="K7"/>
  <c r="I7"/>
  <c r="M6"/>
  <c r="K6"/>
  <c r="I6"/>
  <c r="M5"/>
  <c r="K5"/>
  <c r="I5"/>
  <c r="K47" l="1"/>
  <c r="K45"/>
  <c r="K48" s="1"/>
  <c r="K43"/>
  <c r="M47"/>
  <c r="M45"/>
  <c r="M43"/>
  <c r="I62"/>
  <c r="I60"/>
  <c r="I58"/>
  <c r="I56"/>
  <c r="I54"/>
  <c r="K62"/>
  <c r="K60"/>
  <c r="K58"/>
  <c r="K56"/>
  <c r="K54"/>
  <c r="M52"/>
  <c r="M54"/>
  <c r="M56"/>
  <c r="M58"/>
  <c r="M60"/>
  <c r="M62"/>
  <c r="M39"/>
  <c r="M48" s="1"/>
  <c r="I52"/>
  <c r="I61"/>
  <c r="I59"/>
  <c r="I57"/>
  <c r="I55"/>
  <c r="K52"/>
  <c r="K61"/>
  <c r="K59"/>
  <c r="K57"/>
  <c r="K55"/>
  <c r="M53"/>
  <c r="M55"/>
  <c r="M57"/>
  <c r="M59"/>
  <c r="I47"/>
  <c r="I45"/>
  <c r="I43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I63" l="1"/>
  <c r="M63"/>
  <c r="K63"/>
  <c r="I48"/>
  <c r="I22"/>
  <c r="M22"/>
  <c r="I35"/>
  <c r="K35"/>
  <c r="M35"/>
  <c r="K22"/>
</calcChain>
</file>

<file path=xl/sharedStrings.xml><?xml version="1.0" encoding="utf-8"?>
<sst xmlns="http://schemas.openxmlformats.org/spreadsheetml/2006/main" count="154" uniqueCount="45">
  <si>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</si>
  <si>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</si>
  <si>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</si>
  <si>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</si>
  <si>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</si>
  <si>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</si>
  <si>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</si>
  <si>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</si>
  <si>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</si>
  <si>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</si>
  <si>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</si>
  <si>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</si>
  <si>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</si>
  <si>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</si>
  <si>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</si>
  <si>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</si>
  <si>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</si>
  <si>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</si>
  <si>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</si>
  <si>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</si>
  <si>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</si>
  <si>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</si>
  <si>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</si>
  <si>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</si>
  <si>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</si>
  <si>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</si>
  <si>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</si>
  <si>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</si>
  <si>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</si>
  <si>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</si>
  <si>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</si>
  <si>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</si>
  <si>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</si>
  <si>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</si>
  <si>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</si>
  <si>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</si>
  <si>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</si>
  <si>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</si>
  <si>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</si>
  <si>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</si>
  <si>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</si>
  <si>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</si>
  <si>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</si>
  <si>
    <t>Mês: JUN / 2013</t>
  </si>
  <si>
    <t xml:space="preserve">DIR. DE PLANEJ. E PROJ. ESPECIAIS - DPE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</si>
</sst>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165" fontId="2" fillId="7" borderId="8" xfId="0" applyNumberFormat="1" applyFont="1" applyFill="1" applyBorder="1" applyAlignment="1">
      <alignment horizontal="right" indent="2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Junho 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>
                  <c:v>343.5</c:v>
                </c:pt>
                <c:pt idx="4">
                  <c:v>151</c:v>
                </c:pt>
                <c:pt idx="11" formatCode="0">
                  <c:v>137.80000000000001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>
                  <c:v>79</c:v>
                </c:pt>
                <c:pt idx="4">
                  <c:v>25</c:v>
                </c:pt>
                <c:pt idx="11" formatCode="0">
                  <c:v>32.299999999999997</c:v>
                </c:pt>
              </c:numCache>
            </c:numRef>
          </c:val>
        </c:ser>
        <c:marker val="1"/>
        <c:axId val="59628544"/>
        <c:axId val="72270592"/>
      </c:lineChart>
      <c:catAx>
        <c:axId val="596285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270592"/>
        <c:crosses val="autoZero"/>
        <c:auto val="1"/>
        <c:lblAlgn val="ctr"/>
        <c:lblOffset val="100"/>
      </c:catAx>
      <c:valAx>
        <c:axId val="72270592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96285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Junho /2013</a:t>
            </a:r>
          </a:p>
        </c:rich>
      </c:tx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192"/>
          <c:y val="0.20607860291973307"/>
          <c:w val="0.83058900719641182"/>
          <c:h val="0.6764489732901101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806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633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095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48E-3"/>
                  <c:y val="0.22486062755805095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36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1786492374727745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6">
                  <c:v>54535.3</c:v>
                </c:pt>
                <c:pt idx="13">
                  <c:v>51199.8</c:v>
                </c:pt>
              </c:numCache>
            </c:numRef>
          </c:val>
        </c:ser>
        <c:shape val="cylinder"/>
        <c:axId val="75167232"/>
        <c:axId val="75168768"/>
        <c:axId val="0"/>
      </c:bar3DChart>
      <c:catAx>
        <c:axId val="7516723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5168768"/>
        <c:crosses val="autoZero"/>
        <c:auto val="1"/>
        <c:lblAlgn val="ctr"/>
        <c:lblOffset val="100"/>
      </c:catAx>
      <c:valAx>
        <c:axId val="7516876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516723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41" workbookViewId="0">
      <selection activeCell="J69" sqref="J69"/>
    </sheetView>
  </sheetViews>
  <sheetFormatPr defaultRowHeight="15"/>
  <cols>
    <col min="1" max="1" width="51.85546875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6" customFormat="1" ht="22.5" customHeight="1" thickBot="1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0</v>
      </c>
      <c r="B3" s="56" t="s">
        <v>1</v>
      </c>
      <c r="C3" s="56"/>
      <c r="D3" s="56"/>
      <c r="E3" s="56" t="s">
        <v>2</v>
      </c>
      <c r="F3" s="56"/>
      <c r="G3" s="56"/>
      <c r="H3" s="56" t="s">
        <v>3</v>
      </c>
      <c r="I3" s="56"/>
      <c r="J3" s="56"/>
      <c r="K3" s="56"/>
      <c r="L3" s="56"/>
      <c r="M3" s="57"/>
    </row>
    <row r="4" spans="1:13" ht="27.75" customHeight="1" thickBot="1">
      <c r="A4" s="55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59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 ht="16.5" thickBot="1">
      <c r="A12" s="53" t="s">
        <v>19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>
      <c r="A13" s="54" t="s">
        <v>0</v>
      </c>
      <c r="B13" s="56" t="s">
        <v>1</v>
      </c>
      <c r="C13" s="56"/>
      <c r="D13" s="56"/>
      <c r="E13" s="56" t="s">
        <v>2</v>
      </c>
      <c r="F13" s="56"/>
      <c r="G13" s="56"/>
      <c r="H13" s="56" t="s">
        <v>3</v>
      </c>
      <c r="I13" s="56"/>
      <c r="J13" s="56"/>
      <c r="K13" s="56"/>
      <c r="L13" s="56"/>
      <c r="M13" s="57"/>
    </row>
    <row r="14" spans="1:13" ht="39" thickBot="1">
      <c r="A14" s="55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53" t="s">
        <v>39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>
      <c r="A24" s="54" t="s">
        <v>0</v>
      </c>
      <c r="B24" s="56" t="s">
        <v>1</v>
      </c>
      <c r="C24" s="56"/>
      <c r="D24" s="56"/>
      <c r="E24" s="56" t="s">
        <v>2</v>
      </c>
      <c r="F24" s="56"/>
      <c r="G24" s="56"/>
      <c r="H24" s="56" t="s">
        <v>3</v>
      </c>
      <c r="I24" s="56"/>
      <c r="J24" s="56"/>
      <c r="K24" s="56"/>
      <c r="L24" s="56"/>
      <c r="M24" s="57"/>
    </row>
    <row r="25" spans="1:13" ht="39" thickBot="1">
      <c r="A25" s="55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53" t="s">
        <v>42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>
      <c r="A37" s="54" t="s">
        <v>0</v>
      </c>
      <c r="B37" s="56" t="s">
        <v>1</v>
      </c>
      <c r="C37" s="56"/>
      <c r="D37" s="56"/>
      <c r="E37" s="56" t="s">
        <v>2</v>
      </c>
      <c r="F37" s="56"/>
      <c r="G37" s="56"/>
      <c r="H37" s="56" t="s">
        <v>3</v>
      </c>
      <c r="I37" s="56"/>
      <c r="J37" s="56"/>
      <c r="K37" s="56"/>
      <c r="L37" s="56"/>
      <c r="M37" s="57"/>
    </row>
    <row r="38" spans="1:13" ht="39" thickBot="1">
      <c r="A38" s="55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50">
        <f>(H39/H$48)*100</f>
        <v>5.4437869822485201</v>
      </c>
      <c r="J39" s="2">
        <f>C39+F39</f>
        <v>5</v>
      </c>
      <c r="K39" s="50">
        <f>(J39/J$48)*100</f>
        <v>5.3191489361702127</v>
      </c>
      <c r="L39" s="51">
        <f>D39+G39</f>
        <v>5244</v>
      </c>
      <c r="M39" s="50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50">
        <f t="shared" ref="I40:I47" si="24">(H40/H$48)*100</f>
        <v>17.041420118343193</v>
      </c>
      <c r="J40" s="2">
        <f t="shared" ref="J40:J47" si="25">C40+F40</f>
        <v>16</v>
      </c>
      <c r="K40" s="50">
        <f t="shared" ref="K40:K47" si="26">(J40/J$48)*100</f>
        <v>17.021276595744681</v>
      </c>
      <c r="L40" s="51">
        <f t="shared" ref="L40:L47" si="27">D40+G40</f>
        <v>16397</v>
      </c>
      <c r="M40" s="50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50">
        <f t="shared" si="24"/>
        <v>20.946745562130179</v>
      </c>
      <c r="J41" s="2">
        <f t="shared" si="25"/>
        <v>18</v>
      </c>
      <c r="K41" s="50">
        <f t="shared" si="26"/>
        <v>19.148936170212767</v>
      </c>
      <c r="L41" s="51">
        <f t="shared" si="27"/>
        <v>25791.9</v>
      </c>
      <c r="M41" s="50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50">
        <f t="shared" si="24"/>
        <v>25.088757396449708</v>
      </c>
      <c r="J42" s="2">
        <f t="shared" si="25"/>
        <v>21</v>
      </c>
      <c r="K42" s="50">
        <f t="shared" si="26"/>
        <v>22.340425531914892</v>
      </c>
      <c r="L42" s="51">
        <f t="shared" si="27"/>
        <v>32225</v>
      </c>
      <c r="M42" s="50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50">
        <f t="shared" si="24"/>
        <v>4.2603550295857984</v>
      </c>
      <c r="J43" s="2">
        <f t="shared" si="25"/>
        <v>6</v>
      </c>
      <c r="K43" s="50">
        <f t="shared" si="26"/>
        <v>6.3829787234042552</v>
      </c>
      <c r="L43" s="51">
        <f t="shared" si="27"/>
        <v>5140.8</v>
      </c>
      <c r="M43" s="50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50">
        <f t="shared" si="24"/>
        <v>4.7337278106508878</v>
      </c>
      <c r="J44" s="2">
        <f t="shared" si="25"/>
        <v>4</v>
      </c>
      <c r="K44" s="50">
        <f t="shared" si="26"/>
        <v>4.2553191489361701</v>
      </c>
      <c r="L44" s="51">
        <f t="shared" si="27"/>
        <v>5712</v>
      </c>
      <c r="M44" s="50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50">
        <f t="shared" si="24"/>
        <v>16.331360946745562</v>
      </c>
      <c r="J45" s="2">
        <f t="shared" si="25"/>
        <v>16</v>
      </c>
      <c r="K45" s="50">
        <f t="shared" si="26"/>
        <v>17.021276595744681</v>
      </c>
      <c r="L45" s="51">
        <f t="shared" si="27"/>
        <v>26495.9</v>
      </c>
      <c r="M45" s="50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50">
        <f t="shared" si="24"/>
        <v>2.9585798816568047</v>
      </c>
      <c r="J46" s="2">
        <f t="shared" si="25"/>
        <v>4</v>
      </c>
      <c r="K46" s="50">
        <f t="shared" si="26"/>
        <v>4.2553191489361701</v>
      </c>
      <c r="L46" s="51">
        <f t="shared" si="27"/>
        <v>2946.2</v>
      </c>
      <c r="M46" s="50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50">
        <f t="shared" si="24"/>
        <v>3.195266272189349</v>
      </c>
      <c r="J47" s="2">
        <f t="shared" si="25"/>
        <v>4</v>
      </c>
      <c r="K47" s="50">
        <f t="shared" si="26"/>
        <v>4.2553191489361701</v>
      </c>
      <c r="L47" s="51">
        <f t="shared" si="27"/>
        <v>8457</v>
      </c>
      <c r="M47" s="50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52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 ht="16.5" thickBot="1">
      <c r="A49" s="53" t="s">
        <v>43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>
      <c r="A50" s="54" t="s">
        <v>0</v>
      </c>
      <c r="B50" s="56" t="s">
        <v>1</v>
      </c>
      <c r="C50" s="56"/>
      <c r="D50" s="56"/>
      <c r="E50" s="56" t="s">
        <v>2</v>
      </c>
      <c r="F50" s="56"/>
      <c r="G50" s="56"/>
      <c r="H50" s="56" t="s">
        <v>3</v>
      </c>
      <c r="I50" s="56"/>
      <c r="J50" s="56"/>
      <c r="K50" s="56"/>
      <c r="L50" s="56"/>
      <c r="M50" s="57"/>
    </row>
    <row r="51" spans="1:13" ht="39" thickBot="1">
      <c r="A51" s="55"/>
      <c r="B51" s="7" t="s">
        <v>4</v>
      </c>
      <c r="C51" s="7" t="s">
        <v>5</v>
      </c>
      <c r="D51" s="8" t="s">
        <v>6</v>
      </c>
      <c r="E51" s="7" t="s">
        <v>4</v>
      </c>
      <c r="F51" s="7" t="s">
        <v>5</v>
      </c>
      <c r="G51" s="9" t="s">
        <v>6</v>
      </c>
      <c r="H51" s="7" t="s">
        <v>4</v>
      </c>
      <c r="I51" s="7" t="s">
        <v>7</v>
      </c>
      <c r="J51" s="7" t="s">
        <v>5</v>
      </c>
      <c r="K51" s="7" t="s">
        <v>7</v>
      </c>
      <c r="L51" s="9" t="s">
        <v>6</v>
      </c>
      <c r="M51" s="10" t="s">
        <v>7</v>
      </c>
    </row>
    <row r="52" spans="1:13">
      <c r="A52" s="1" t="s">
        <v>15</v>
      </c>
      <c r="B52" s="20">
        <v>5</v>
      </c>
      <c r="C52" s="21">
        <v>1</v>
      </c>
      <c r="D52" s="4">
        <v>1140</v>
      </c>
      <c r="E52" s="20">
        <v>3</v>
      </c>
      <c r="F52" s="21">
        <v>1</v>
      </c>
      <c r="G52" s="4">
        <v>2382</v>
      </c>
      <c r="H52" s="20">
        <v>8</v>
      </c>
      <c r="I52" s="50">
        <f>(H52/H$63)*100</f>
        <v>4.5454545454545459</v>
      </c>
      <c r="J52" s="21">
        <v>2</v>
      </c>
      <c r="K52" s="50">
        <f>(J52/J$63)*100</f>
        <v>5.7142857142857144</v>
      </c>
      <c r="L52" s="4">
        <v>3522</v>
      </c>
      <c r="M52" s="50">
        <f>(L52/L$63)*100</f>
        <v>6.4582023019952208</v>
      </c>
    </row>
    <row r="53" spans="1:13">
      <c r="A53" s="1" t="s">
        <v>8</v>
      </c>
      <c r="B53" s="23">
        <v>31.5</v>
      </c>
      <c r="C53" s="3">
        <v>7</v>
      </c>
      <c r="D53" s="4">
        <v>7182</v>
      </c>
      <c r="E53" s="23">
        <v>1.5</v>
      </c>
      <c r="F53" s="3">
        <v>1</v>
      </c>
      <c r="G53" s="4">
        <v>285</v>
      </c>
      <c r="H53" s="23">
        <v>33</v>
      </c>
      <c r="I53" s="50">
        <f t="shared" ref="I53:I62" si="30">(H53/H$63)*100</f>
        <v>18.75</v>
      </c>
      <c r="J53" s="3">
        <v>8</v>
      </c>
      <c r="K53" s="50">
        <f t="shared" ref="K53:M62" si="31">(J53/J$63)*100</f>
        <v>22.857142857142858</v>
      </c>
      <c r="L53" s="4">
        <v>7467</v>
      </c>
      <c r="M53" s="50">
        <f t="shared" si="31"/>
        <v>13.692049003122747</v>
      </c>
    </row>
    <row r="54" spans="1:13">
      <c r="A54" s="1" t="s">
        <v>16</v>
      </c>
      <c r="B54" s="23">
        <v>25</v>
      </c>
      <c r="C54" s="3">
        <v>5</v>
      </c>
      <c r="D54" s="4">
        <v>7140</v>
      </c>
      <c r="E54" s="23">
        <v>0</v>
      </c>
      <c r="F54" s="3">
        <v>0</v>
      </c>
      <c r="G54" s="4">
        <v>0</v>
      </c>
      <c r="H54" s="23">
        <v>25</v>
      </c>
      <c r="I54" s="50">
        <f t="shared" si="30"/>
        <v>14.204545454545455</v>
      </c>
      <c r="J54" s="3">
        <v>5</v>
      </c>
      <c r="K54" s="50">
        <f t="shared" si="31"/>
        <v>14.285714285714285</v>
      </c>
      <c r="L54" s="4">
        <v>7140</v>
      </c>
      <c r="M54" s="50">
        <f t="shared" si="31"/>
        <v>13.092437375424723</v>
      </c>
    </row>
    <row r="55" spans="1:13">
      <c r="A55" s="1" t="s">
        <v>9</v>
      </c>
      <c r="B55" s="23">
        <v>47.5</v>
      </c>
      <c r="C55" s="3">
        <v>11</v>
      </c>
      <c r="D55" s="4">
        <v>13566</v>
      </c>
      <c r="E55" s="23">
        <v>5</v>
      </c>
      <c r="F55" s="3">
        <v>2</v>
      </c>
      <c r="G55" s="4">
        <v>2315</v>
      </c>
      <c r="H55" s="23">
        <v>52.5</v>
      </c>
      <c r="I55" s="50">
        <f t="shared" si="30"/>
        <v>29.829545454545453</v>
      </c>
      <c r="J55" s="3">
        <v>13</v>
      </c>
      <c r="K55" s="50">
        <f t="shared" si="31"/>
        <v>37.142857142857146</v>
      </c>
      <c r="L55" s="4">
        <v>15881</v>
      </c>
      <c r="M55" s="50">
        <f t="shared" si="31"/>
        <v>29.120587949456588</v>
      </c>
    </row>
    <row r="56" spans="1:13">
      <c r="A56" s="1" t="s">
        <v>44</v>
      </c>
      <c r="B56" s="23">
        <v>0</v>
      </c>
      <c r="C56" s="3">
        <v>0</v>
      </c>
      <c r="D56" s="4">
        <v>0</v>
      </c>
      <c r="E56" s="23">
        <v>7</v>
      </c>
      <c r="F56" s="3">
        <v>2</v>
      </c>
      <c r="G56" s="4">
        <v>3563</v>
      </c>
      <c r="H56" s="23">
        <v>7</v>
      </c>
      <c r="I56" s="50">
        <f t="shared" si="30"/>
        <v>3.9772727272727271</v>
      </c>
      <c r="J56" s="3">
        <v>2</v>
      </c>
      <c r="K56" s="50">
        <f t="shared" si="31"/>
        <v>5.7142857142857144</v>
      </c>
      <c r="L56" s="4">
        <v>3563</v>
      </c>
      <c r="M56" s="50">
        <f t="shared" si="31"/>
        <v>6.5333829647952788</v>
      </c>
    </row>
    <row r="57" spans="1:13">
      <c r="A57" s="1" t="s">
        <v>10</v>
      </c>
      <c r="B57" s="23">
        <v>18.5</v>
      </c>
      <c r="C57" s="3">
        <v>5</v>
      </c>
      <c r="D57" s="4">
        <v>6663.3</v>
      </c>
      <c r="E57" s="23">
        <v>0</v>
      </c>
      <c r="F57" s="3">
        <v>0</v>
      </c>
      <c r="G57" s="4">
        <v>0</v>
      </c>
      <c r="H57" s="23">
        <v>18.5</v>
      </c>
      <c r="I57" s="50">
        <f t="shared" si="30"/>
        <v>10.511363636363637</v>
      </c>
      <c r="J57" s="3">
        <v>5</v>
      </c>
      <c r="K57" s="50">
        <f t="shared" si="31"/>
        <v>14.285714285714285</v>
      </c>
      <c r="L57" s="4">
        <v>6663.3</v>
      </c>
      <c r="M57" s="50">
        <f t="shared" si="31"/>
        <v>12.218324644771368</v>
      </c>
    </row>
    <row r="58" spans="1:13">
      <c r="A58" s="1" t="s">
        <v>40</v>
      </c>
      <c r="B58" s="23">
        <v>20</v>
      </c>
      <c r="C58" s="3">
        <v>4</v>
      </c>
      <c r="D58" s="4">
        <v>5712</v>
      </c>
      <c r="E58" s="23">
        <v>0</v>
      </c>
      <c r="F58" s="3">
        <v>0</v>
      </c>
      <c r="G58" s="4">
        <v>0</v>
      </c>
      <c r="H58" s="23">
        <v>20</v>
      </c>
      <c r="I58" s="50">
        <f t="shared" si="30"/>
        <v>11.363636363636363</v>
      </c>
      <c r="J58" s="3">
        <v>4</v>
      </c>
      <c r="K58" s="50">
        <f t="shared" si="31"/>
        <v>11.428571428571429</v>
      </c>
      <c r="L58" s="4">
        <v>5712</v>
      </c>
      <c r="M58" s="50">
        <f t="shared" si="31"/>
        <v>10.473949900339779</v>
      </c>
    </row>
    <row r="59" spans="1:13">
      <c r="A59" s="1" t="s">
        <v>11</v>
      </c>
      <c r="B59" s="23">
        <v>0</v>
      </c>
      <c r="C59" s="3">
        <v>0</v>
      </c>
      <c r="D59" s="4">
        <v>0</v>
      </c>
      <c r="E59" s="23">
        <v>4.5</v>
      </c>
      <c r="F59" s="3">
        <v>2</v>
      </c>
      <c r="G59" s="4">
        <v>1608</v>
      </c>
      <c r="H59" s="23">
        <v>4.5</v>
      </c>
      <c r="I59" s="50">
        <f t="shared" si="30"/>
        <v>2.5568181818181821</v>
      </c>
      <c r="J59" s="3">
        <v>2</v>
      </c>
      <c r="K59" s="50">
        <f t="shared" si="31"/>
        <v>5.7142857142857144</v>
      </c>
      <c r="L59" s="4">
        <v>1608</v>
      </c>
      <c r="M59" s="50">
        <f t="shared" si="31"/>
        <v>2.9485489215242238</v>
      </c>
    </row>
    <row r="60" spans="1:13">
      <c r="A60" s="1" t="s">
        <v>12</v>
      </c>
      <c r="B60" s="23">
        <v>0</v>
      </c>
      <c r="C60" s="3">
        <v>0</v>
      </c>
      <c r="D60" s="4">
        <v>0</v>
      </c>
      <c r="E60" s="23">
        <v>3</v>
      </c>
      <c r="F60" s="3">
        <v>1</v>
      </c>
      <c r="G60" s="4">
        <v>1251</v>
      </c>
      <c r="H60" s="23">
        <v>3</v>
      </c>
      <c r="I60" s="50">
        <f t="shared" si="30"/>
        <v>1.7045454545454544</v>
      </c>
      <c r="J60" s="3">
        <v>1</v>
      </c>
      <c r="K60" s="50">
        <f t="shared" si="31"/>
        <v>2.8571428571428572</v>
      </c>
      <c r="L60" s="4">
        <v>1251</v>
      </c>
      <c r="M60" s="50">
        <f t="shared" si="31"/>
        <v>2.2939270527529874</v>
      </c>
    </row>
    <row r="61" spans="1:13">
      <c r="A61" s="1" t="s">
        <v>17</v>
      </c>
      <c r="B61" s="23">
        <v>3.5</v>
      </c>
      <c r="C61" s="3">
        <v>1</v>
      </c>
      <c r="D61" s="4">
        <v>1459.5</v>
      </c>
      <c r="E61" s="23">
        <v>0.5</v>
      </c>
      <c r="F61" s="3">
        <v>1</v>
      </c>
      <c r="G61" s="4">
        <v>95</v>
      </c>
      <c r="H61" s="23">
        <v>4</v>
      </c>
      <c r="I61" s="50">
        <f t="shared" si="30"/>
        <v>2.2727272727272729</v>
      </c>
      <c r="J61" s="3">
        <v>2</v>
      </c>
      <c r="K61" s="50">
        <f t="shared" si="31"/>
        <v>5.7142857142857144</v>
      </c>
      <c r="L61" s="4">
        <v>1554.5</v>
      </c>
      <c r="M61" s="50">
        <f t="shared" si="31"/>
        <v>2.8504473249436604</v>
      </c>
    </row>
    <row r="62" spans="1:13" ht="15.75" thickBot="1">
      <c r="A62" s="1" t="s">
        <v>18</v>
      </c>
      <c r="B62" s="23">
        <v>0</v>
      </c>
      <c r="C62" s="3">
        <v>0</v>
      </c>
      <c r="D62" s="4">
        <v>0</v>
      </c>
      <c r="E62" s="23">
        <v>0.5</v>
      </c>
      <c r="F62" s="3">
        <v>1</v>
      </c>
      <c r="G62" s="4">
        <v>173.5</v>
      </c>
      <c r="H62" s="23">
        <v>0.5</v>
      </c>
      <c r="I62" s="50">
        <f t="shared" si="30"/>
        <v>0.28409090909090912</v>
      </c>
      <c r="J62" s="3">
        <v>1</v>
      </c>
      <c r="K62" s="50">
        <f t="shared" si="31"/>
        <v>2.8571428571428572</v>
      </c>
      <c r="L62" s="4">
        <v>173.5</v>
      </c>
      <c r="M62" s="50">
        <f t="shared" si="31"/>
        <v>0.31814256087341591</v>
      </c>
    </row>
    <row r="63" spans="1:13" ht="15.75" thickBot="1">
      <c r="A63" s="11" t="s">
        <v>3</v>
      </c>
      <c r="B63" s="52">
        <f>SUM(B52:B62)</f>
        <v>151</v>
      </c>
      <c r="C63" s="12">
        <f t="shared" ref="C63:D63" si="32">SUM(C52:C62)</f>
        <v>34</v>
      </c>
      <c r="D63" s="19">
        <f t="shared" si="32"/>
        <v>42862.8</v>
      </c>
      <c r="E63" s="52">
        <f>SUM(E52:E62)</f>
        <v>25</v>
      </c>
      <c r="F63" s="13">
        <f>SUM(F52:F62)</f>
        <v>11</v>
      </c>
      <c r="G63" s="14">
        <f>SUM(G52:G62)</f>
        <v>11672.5</v>
      </c>
      <c r="H63" s="12">
        <f>SUM(H52:H62)</f>
        <v>176</v>
      </c>
      <c r="I63" s="15">
        <f>SUM(I52:I62)</f>
        <v>100</v>
      </c>
      <c r="J63" s="12">
        <f t="shared" ref="J63:M63" si="33">SUM(J54:J62)</f>
        <v>35</v>
      </c>
      <c r="K63" s="15">
        <f t="shared" si="33"/>
        <v>100</v>
      </c>
      <c r="L63" s="16">
        <f>SUM(L52:L62)</f>
        <v>54535.3</v>
      </c>
      <c r="M63" s="17">
        <f t="shared" si="33"/>
        <v>79.849748694882024</v>
      </c>
    </row>
    <row r="64" spans="1:13">
      <c r="A64" s="59" t="s">
        <v>13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</sheetData>
  <sheetProtection password="C76B" sheet="1" objects="1" scenarios="1"/>
  <mergeCells count="28">
    <mergeCell ref="H37:M37"/>
    <mergeCell ref="A3:A4"/>
    <mergeCell ref="B3:D3"/>
    <mergeCell ref="E3:G3"/>
    <mergeCell ref="H3:M3"/>
    <mergeCell ref="B37:D37"/>
    <mergeCell ref="E37:G37"/>
    <mergeCell ref="A1:M1"/>
    <mergeCell ref="A2:M2"/>
    <mergeCell ref="A64:M64"/>
    <mergeCell ref="A11:M11"/>
    <mergeCell ref="A12:M12"/>
    <mergeCell ref="A13:A14"/>
    <mergeCell ref="B13:D13"/>
    <mergeCell ref="E13:G13"/>
    <mergeCell ref="H13:M13"/>
    <mergeCell ref="A23:M23"/>
    <mergeCell ref="A24:A25"/>
    <mergeCell ref="B24:D24"/>
    <mergeCell ref="E24:G24"/>
    <mergeCell ref="H24:M24"/>
    <mergeCell ref="A36:M36"/>
    <mergeCell ref="A37:A38"/>
    <mergeCell ref="A49:M49"/>
    <mergeCell ref="A50:A51"/>
    <mergeCell ref="B50:D50"/>
    <mergeCell ref="E50:G50"/>
    <mergeCell ref="H50:M5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39:J47 L39:L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15" sqref="C15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8" t="s">
        <v>36</v>
      </c>
      <c r="B1" s="49" t="s">
        <v>35</v>
      </c>
      <c r="C1" s="49" t="s">
        <v>34</v>
      </c>
      <c r="D1" s="48" t="s">
        <v>21</v>
      </c>
      <c r="E1" s="49" t="s">
        <v>33</v>
      </c>
    </row>
    <row r="2" spans="1:5">
      <c r="A2" s="44" t="s">
        <v>37</v>
      </c>
      <c r="E2" s="45">
        <v>49607.59</v>
      </c>
    </row>
    <row r="3" spans="1:5">
      <c r="A3" s="46" t="s">
        <v>38</v>
      </c>
      <c r="E3" s="47">
        <v>69156.61</v>
      </c>
    </row>
    <row r="4" spans="1:5">
      <c r="A4" s="33" t="s">
        <v>32</v>
      </c>
      <c r="B4" s="35">
        <v>19</v>
      </c>
      <c r="C4" s="35">
        <v>3.5</v>
      </c>
      <c r="D4" s="34">
        <f>SUM(B4:C4)</f>
        <v>22.5</v>
      </c>
      <c r="E4" s="30">
        <v>6754.6</v>
      </c>
    </row>
    <row r="5" spans="1:5">
      <c r="A5" s="33" t="s">
        <v>31</v>
      </c>
      <c r="B5" s="35">
        <v>29</v>
      </c>
      <c r="C5" s="35">
        <v>47.5</v>
      </c>
      <c r="D5" s="34">
        <f>SUM(B5:C5)</f>
        <v>76.5</v>
      </c>
      <c r="E5" s="30">
        <v>24573.599999999999</v>
      </c>
    </row>
    <row r="6" spans="1:5">
      <c r="A6" s="33" t="s">
        <v>30</v>
      </c>
      <c r="B6" s="35">
        <v>146.5</v>
      </c>
      <c r="C6" s="35">
        <v>6.5</v>
      </c>
      <c r="D6" s="34">
        <f>SUM(B6:C6)</f>
        <v>153</v>
      </c>
      <c r="E6" s="30">
        <v>41725.699999999997</v>
      </c>
    </row>
    <row r="7" spans="1:5">
      <c r="A7" s="33" t="s">
        <v>29</v>
      </c>
      <c r="B7" s="35">
        <v>343.5</v>
      </c>
      <c r="C7" s="35">
        <v>79</v>
      </c>
      <c r="D7" s="34">
        <f>SUM(B7:C7)</f>
        <v>422.5</v>
      </c>
      <c r="E7" s="30">
        <v>128409.8</v>
      </c>
    </row>
    <row r="8" spans="1:5">
      <c r="A8" t="s">
        <v>28</v>
      </c>
      <c r="B8" s="35">
        <v>151</v>
      </c>
      <c r="C8" s="35">
        <v>25</v>
      </c>
      <c r="D8" s="34">
        <f>SUM(B8:C8)</f>
        <v>176</v>
      </c>
      <c r="E8" s="30">
        <v>54535.3</v>
      </c>
    </row>
    <row r="9" spans="1:5">
      <c r="A9" t="s">
        <v>27</v>
      </c>
      <c r="B9" s="31"/>
      <c r="C9" s="31"/>
      <c r="D9" s="31"/>
      <c r="E9" s="30"/>
    </row>
    <row r="10" spans="1:5">
      <c r="A10" t="s">
        <v>26</v>
      </c>
      <c r="B10" s="31"/>
      <c r="C10" s="31"/>
      <c r="D10" s="31"/>
      <c r="E10" s="30"/>
    </row>
    <row r="11" spans="1:5">
      <c r="A11" t="s">
        <v>25</v>
      </c>
      <c r="B11" s="31"/>
      <c r="C11" s="31"/>
      <c r="D11" s="31"/>
      <c r="E11" s="30"/>
    </row>
    <row r="12" spans="1:5">
      <c r="A12" t="s">
        <v>24</v>
      </c>
      <c r="B12" s="31"/>
      <c r="C12" s="31"/>
      <c r="D12" s="31"/>
      <c r="E12" s="30"/>
    </row>
    <row r="13" spans="1:5">
      <c r="A13" t="s">
        <v>23</v>
      </c>
      <c r="B13" s="32"/>
      <c r="C13" s="32"/>
      <c r="D13" s="31"/>
      <c r="E13" s="30"/>
    </row>
    <row r="14" spans="1:5">
      <c r="A14" t="s">
        <v>22</v>
      </c>
      <c r="B14" s="32"/>
      <c r="C14" s="32"/>
      <c r="D14" s="31"/>
      <c r="E14" s="30"/>
    </row>
    <row r="15" spans="1:5">
      <c r="A15" s="36" t="s">
        <v>41</v>
      </c>
      <c r="B15" s="37">
        <f>AVERAGE(B4:B14)</f>
        <v>137.80000000000001</v>
      </c>
      <c r="C15" s="37">
        <f>AVERAGE(C4:C14)</f>
        <v>32.299999999999997</v>
      </c>
      <c r="D15" s="38">
        <f>SUM(B15:C15)</f>
        <v>170.10000000000002</v>
      </c>
      <c r="E15" s="39">
        <f>AVERAGE(E4:E14)</f>
        <v>51199.8</v>
      </c>
    </row>
    <row r="16" spans="1:5">
      <c r="A16" s="40" t="s">
        <v>21</v>
      </c>
      <c r="B16" s="41">
        <f>SUM(B4:B15)</f>
        <v>826.8</v>
      </c>
      <c r="C16" s="41">
        <f>SUM(C4:C15)</f>
        <v>193.8</v>
      </c>
      <c r="D16" s="42">
        <f>SUM(B16:C16)</f>
        <v>1020.5999999999999</v>
      </c>
      <c r="E16" s="43">
        <f>SUM(E4:E15)</f>
        <v>307198.8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2013-04-10T20:02:21Z</dcterms:created>
  <dcterms:modified xsi:type="dcterms:W3CDTF">2013-07-16T20:43:27Z</dcterms:modified>
</cp:coreProperties>
</file>