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4" i="4"/>
  <c r="D13"/>
  <c r="J144" i="1"/>
  <c r="K139"/>
  <c r="K140"/>
  <c r="K141"/>
  <c r="K142"/>
  <c r="K143"/>
  <c r="K138"/>
  <c r="I144"/>
  <c r="I139"/>
  <c r="I140"/>
  <c r="I141"/>
  <c r="I142"/>
  <c r="I143"/>
  <c r="I138"/>
  <c r="M144"/>
  <c r="M139"/>
  <c r="M140"/>
  <c r="M141"/>
  <c r="M142"/>
  <c r="M143"/>
  <c r="M138"/>
  <c r="L144"/>
  <c r="H144"/>
  <c r="G144"/>
  <c r="F144"/>
  <c r="E144"/>
  <c r="D144"/>
  <c r="C144"/>
  <c r="B144"/>
  <c r="L134"/>
  <c r="M124" s="1"/>
  <c r="J134"/>
  <c r="K124" s="1"/>
  <c r="H134"/>
  <c r="I124" s="1"/>
  <c r="G134"/>
  <c r="F134"/>
  <c r="E134"/>
  <c r="D134"/>
  <c r="C134"/>
  <c r="B134"/>
  <c r="D11" i="4"/>
  <c r="D12"/>
  <c r="L119" i="1"/>
  <c r="M110" s="1"/>
  <c r="J119"/>
  <c r="K111" s="1"/>
  <c r="H119"/>
  <c r="I110" s="1"/>
  <c r="G119"/>
  <c r="F119"/>
  <c r="E119"/>
  <c r="D119"/>
  <c r="C119"/>
  <c r="B119"/>
  <c r="L105"/>
  <c r="M99" s="1"/>
  <c r="J105"/>
  <c r="K99" s="1"/>
  <c r="H105"/>
  <c r="I99" s="1"/>
  <c r="G105"/>
  <c r="F105"/>
  <c r="E105"/>
  <c r="D105"/>
  <c r="C105"/>
  <c r="B105"/>
  <c r="D10" i="4"/>
  <c r="D9"/>
  <c r="L93" i="1"/>
  <c r="J93"/>
  <c r="K83" s="1"/>
  <c r="H93"/>
  <c r="I83" s="1"/>
  <c r="G93"/>
  <c r="F93"/>
  <c r="E93"/>
  <c r="D93"/>
  <c r="C93"/>
  <c r="B93"/>
  <c r="J77"/>
  <c r="K68" s="1"/>
  <c r="L77"/>
  <c r="M68" s="1"/>
  <c r="H77"/>
  <c r="G77"/>
  <c r="F77"/>
  <c r="E77"/>
  <c r="D77"/>
  <c r="C77"/>
  <c r="B77"/>
  <c r="L63"/>
  <c r="M61" s="1"/>
  <c r="D8" i="4"/>
  <c r="H63" i="1"/>
  <c r="I53" s="1"/>
  <c r="G63"/>
  <c r="F63"/>
  <c r="E63"/>
  <c r="C63"/>
  <c r="D63"/>
  <c r="B63"/>
  <c r="J63"/>
  <c r="K53" s="1"/>
  <c r="D7" i="4"/>
  <c r="L40" i="1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20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M9"/>
  <c r="K9"/>
  <c r="I9"/>
  <c r="M8"/>
  <c r="K8"/>
  <c r="I8"/>
  <c r="M7"/>
  <c r="K7"/>
  <c r="I7"/>
  <c r="M6"/>
  <c r="K6"/>
  <c r="I6"/>
  <c r="M5"/>
  <c r="K5"/>
  <c r="I5"/>
  <c r="K144" l="1"/>
  <c r="M97"/>
  <c r="K118"/>
  <c r="K114"/>
  <c r="K110"/>
  <c r="M101"/>
  <c r="K109"/>
  <c r="K116"/>
  <c r="K112"/>
  <c r="I119"/>
  <c r="I117"/>
  <c r="I115"/>
  <c r="I113"/>
  <c r="I111"/>
  <c r="M119"/>
  <c r="M117"/>
  <c r="M115"/>
  <c r="M113"/>
  <c r="M111"/>
  <c r="K16"/>
  <c r="M103"/>
  <c r="I109"/>
  <c r="I118"/>
  <c r="I116"/>
  <c r="I114"/>
  <c r="I112"/>
  <c r="K119"/>
  <c r="K117"/>
  <c r="K115"/>
  <c r="K113"/>
  <c r="M109"/>
  <c r="M118"/>
  <c r="M116"/>
  <c r="M114"/>
  <c r="M112"/>
  <c r="I133"/>
  <c r="I131"/>
  <c r="I129"/>
  <c r="I127"/>
  <c r="I125"/>
  <c r="I134"/>
  <c r="K133"/>
  <c r="K131"/>
  <c r="K129"/>
  <c r="K127"/>
  <c r="K125"/>
  <c r="K134"/>
  <c r="M133"/>
  <c r="M131"/>
  <c r="M129"/>
  <c r="M127"/>
  <c r="M125"/>
  <c r="M134"/>
  <c r="I123"/>
  <c r="I132"/>
  <c r="I130"/>
  <c r="I128"/>
  <c r="I126"/>
  <c r="K123"/>
  <c r="K132"/>
  <c r="K130"/>
  <c r="K128"/>
  <c r="K126"/>
  <c r="M123"/>
  <c r="M132"/>
  <c r="M130"/>
  <c r="M128"/>
  <c r="M126"/>
  <c r="M16"/>
  <c r="M18"/>
  <c r="K67"/>
  <c r="M104"/>
  <c r="M102"/>
  <c r="M100"/>
  <c r="M98"/>
  <c r="I102"/>
  <c r="I98"/>
  <c r="I104"/>
  <c r="I100"/>
  <c r="K104"/>
  <c r="K102"/>
  <c r="K100"/>
  <c r="K98"/>
  <c r="I97"/>
  <c r="I103"/>
  <c r="I101"/>
  <c r="K97"/>
  <c r="K103"/>
  <c r="K101"/>
  <c r="I90"/>
  <c r="I86"/>
  <c r="M81"/>
  <c r="M91"/>
  <c r="M89"/>
  <c r="M87"/>
  <c r="M85"/>
  <c r="M83"/>
  <c r="K69"/>
  <c r="I92"/>
  <c r="I88"/>
  <c r="I84"/>
  <c r="M92"/>
  <c r="M90"/>
  <c r="M88"/>
  <c r="M86"/>
  <c r="M84"/>
  <c r="M82"/>
  <c r="K92"/>
  <c r="K90"/>
  <c r="K88"/>
  <c r="K86"/>
  <c r="K84"/>
  <c r="K82"/>
  <c r="K81"/>
  <c r="K91"/>
  <c r="K89"/>
  <c r="K87"/>
  <c r="K85"/>
  <c r="I82"/>
  <c r="I81"/>
  <c r="I91"/>
  <c r="I89"/>
  <c r="I87"/>
  <c r="I85"/>
  <c r="L10"/>
  <c r="M10" s="1"/>
  <c r="J48"/>
  <c r="K41" s="1"/>
  <c r="L48"/>
  <c r="M41" s="1"/>
  <c r="K73"/>
  <c r="M77"/>
  <c r="M75"/>
  <c r="M73"/>
  <c r="M71"/>
  <c r="M69"/>
  <c r="M67"/>
  <c r="M76"/>
  <c r="M74"/>
  <c r="M72"/>
  <c r="M70"/>
  <c r="K75"/>
  <c r="K71"/>
  <c r="K76"/>
  <c r="K74"/>
  <c r="K72"/>
  <c r="K70"/>
  <c r="I67"/>
  <c r="I75"/>
  <c r="I73"/>
  <c r="I71"/>
  <c r="I69"/>
  <c r="I76"/>
  <c r="I74"/>
  <c r="I72"/>
  <c r="I70"/>
  <c r="I68"/>
  <c r="M42"/>
  <c r="M44"/>
  <c r="M40"/>
  <c r="K20"/>
  <c r="H48"/>
  <c r="I40" s="1"/>
  <c r="K44"/>
  <c r="K45"/>
  <c r="M47"/>
  <c r="M45"/>
  <c r="M43"/>
  <c r="I62"/>
  <c r="I60"/>
  <c r="I58"/>
  <c r="I56"/>
  <c r="I54"/>
  <c r="K62"/>
  <c r="K60"/>
  <c r="K58"/>
  <c r="K56"/>
  <c r="K54"/>
  <c r="M52"/>
  <c r="M54"/>
  <c r="M56"/>
  <c r="M58"/>
  <c r="M60"/>
  <c r="M62"/>
  <c r="M39"/>
  <c r="I52"/>
  <c r="I61"/>
  <c r="I59"/>
  <c r="I57"/>
  <c r="I55"/>
  <c r="K52"/>
  <c r="K61"/>
  <c r="K59"/>
  <c r="K57"/>
  <c r="K55"/>
  <c r="M53"/>
  <c r="M55"/>
  <c r="M57"/>
  <c r="M59"/>
  <c r="I45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M46" l="1"/>
  <c r="I93"/>
  <c r="I43"/>
  <c r="I47"/>
  <c r="K40"/>
  <c r="K39"/>
  <c r="K93"/>
  <c r="M105"/>
  <c r="M48"/>
  <c r="K43"/>
  <c r="K47"/>
  <c r="K42"/>
  <c r="K46"/>
  <c r="I77"/>
  <c r="K105"/>
  <c r="I105"/>
  <c r="M93"/>
  <c r="K77"/>
  <c r="I63"/>
  <c r="M63"/>
  <c r="K63"/>
  <c r="I22"/>
  <c r="M22"/>
  <c r="I35"/>
  <c r="K35"/>
  <c r="M35"/>
  <c r="K22"/>
  <c r="I48" l="1"/>
  <c r="K48"/>
</calcChain>
</file>

<file path=xl/sharedStrings.xml><?xml version="1.0" encoding="utf-8"?>
<sst xmlns="http://schemas.openxmlformats.org/spreadsheetml/2006/main" count="319" uniqueCount="53">
  <si>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</si>
  <si>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</si>
  <si>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</si>
  <si>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</si>
  <si>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</si>
  <si>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</si>
  <si>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</si>
  <si>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</si>
  <si>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</si>
  <si>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</si>
  <si>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</si>
  <si>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</si>
  <si>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</si>
  <si>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</si>
  <si>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</si>
  <si>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</si>
  <si>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</si>
  <si>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</si>
  <si>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</si>
  <si>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</si>
  <si>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</si>
  <si>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</si>
  <si>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</si>
  <si>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</si>
  <si>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</si>
  <si>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</si>
  <si>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</si>
  <si>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</si>
  <si>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</si>
  <si>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</si>
  <si>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</si>
  <si>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</si>
  <si>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</si>
  <si>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</si>
  <si>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</si>
  <si>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</si>
  <si>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</si>
  <si>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</si>
  <si>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</si>
  <si>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</si>
  <si>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</si>
  <si>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</si>
  <si>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</si>
  <si>
    <t>Mês: JUN / 2013</t>
  </si>
  <si>
    <t xml:space="preserve">DIR. DE PLANEJ. E PROJ. ESPECIAIS - DPE </t>
  </si>
  <si>
    <t>Mês: JUL / 2013</t>
  </si>
  <si>
    <t xml:space="preserve">CONSULTORIA GERAL - COG </t>
  </si>
  <si>
    <t xml:space="preserve">DIRETORIA GERAL DE CONTROLE EXTERNO (DGCE) - DGCE </t>
  </si>
  <si>
    <t>Mês: AGO / 2013</t>
  </si>
  <si>
    <t>Mês: SET / 2013</t>
  </si>
  <si>
    <t>Mês: OUT / 2013</t>
  </si>
  <si>
    <t>Mês: NOV / 2013</t>
  </si>
  <si>
    <t>Mês: DEZ /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</si>
</sst>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_ ;\-#,##0.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4" fontId="2" fillId="7" borderId="8" xfId="0" applyNumberFormat="1" applyFont="1" applyFill="1" applyBorder="1" applyAlignment="1">
      <alignment horizontal="right" indent="2"/>
    </xf>
    <xf numFmtId="2" fontId="4" fillId="0" borderId="0" xfId="0" applyNumberFormat="1" applyFont="1" applyFill="1" applyBorder="1" applyAlignment="1"/>
    <xf numFmtId="2" fontId="4" fillId="0" borderId="12" xfId="0" applyNumberFormat="1" applyFont="1" applyFill="1" applyBorder="1" applyAlignment="1"/>
    <xf numFmtId="2" fontId="4" fillId="0" borderId="18" xfId="0" applyNumberFormat="1" applyFont="1" applyFill="1" applyBorder="1" applyAlignment="1"/>
    <xf numFmtId="4" fontId="4" fillId="0" borderId="12" xfId="0" applyNumberFormat="1" applyFont="1" applyFill="1" applyBorder="1" applyAlignment="1"/>
    <xf numFmtId="4" fontId="4" fillId="0" borderId="18" xfId="0" applyNumberFormat="1" applyFont="1" applyFill="1" applyBorder="1" applyAlignment="1"/>
    <xf numFmtId="2" fontId="4" fillId="0" borderId="12" xfId="0" applyNumberFormat="1" applyFont="1" applyBorder="1"/>
    <xf numFmtId="2" fontId="4" fillId="0" borderId="0" xfId="0" applyNumberFormat="1" applyFont="1" applyBorder="1"/>
    <xf numFmtId="2" fontId="4" fillId="0" borderId="18" xfId="0" applyNumberFormat="1" applyFont="1" applyBorder="1"/>
    <xf numFmtId="0" fontId="4" fillId="0" borderId="12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2"/>
    </xf>
    <xf numFmtId="165" fontId="4" fillId="0" borderId="15" xfId="1" applyNumberFormat="1" applyFont="1" applyFill="1" applyBorder="1" applyAlignment="1">
      <alignment horizontal="right" indent="2"/>
    </xf>
    <xf numFmtId="164" fontId="0" fillId="0" borderId="0" xfId="0" applyNumberFormat="1" applyAlignment="1">
      <alignment horizontal="center"/>
    </xf>
    <xf numFmtId="0" fontId="7" fillId="0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Dezembro/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>
                  <c:v>343.5</c:v>
                </c:pt>
                <c:pt idx="4">
                  <c:v>151</c:v>
                </c:pt>
                <c:pt idx="5">
                  <c:v>75</c:v>
                </c:pt>
                <c:pt idx="6">
                  <c:v>253</c:v>
                </c:pt>
                <c:pt idx="7">
                  <c:v>160</c:v>
                </c:pt>
                <c:pt idx="8">
                  <c:v>131.5</c:v>
                </c:pt>
                <c:pt idx="9">
                  <c:v>123.5</c:v>
                </c:pt>
                <c:pt idx="10">
                  <c:v>31</c:v>
                </c:pt>
                <c:pt idx="11" formatCode="0">
                  <c:v>133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>
                  <c:v>79</c:v>
                </c:pt>
                <c:pt idx="4">
                  <c:v>25</c:v>
                </c:pt>
                <c:pt idx="5">
                  <c:v>227.5</c:v>
                </c:pt>
                <c:pt idx="6">
                  <c:v>130.5</c:v>
                </c:pt>
                <c:pt idx="7">
                  <c:v>26</c:v>
                </c:pt>
                <c:pt idx="8">
                  <c:v>57</c:v>
                </c:pt>
                <c:pt idx="9">
                  <c:v>28</c:v>
                </c:pt>
                <c:pt idx="10">
                  <c:v>7</c:v>
                </c:pt>
                <c:pt idx="11" formatCode="0">
                  <c:v>57.954545454545453</c:v>
                </c:pt>
              </c:numCache>
            </c:numRef>
          </c:val>
        </c:ser>
        <c:marker val="1"/>
        <c:axId val="72687616"/>
        <c:axId val="72689152"/>
      </c:lineChart>
      <c:catAx>
        <c:axId val="7268761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689152"/>
        <c:crosses val="autoZero"/>
        <c:auto val="1"/>
        <c:lblAlgn val="ctr"/>
        <c:lblOffset val="100"/>
      </c:catAx>
      <c:valAx>
        <c:axId val="7268915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26876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Dezembro /2013</a:t>
            </a:r>
          </a:p>
        </c:rich>
      </c:tx>
      <c:layout/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23"/>
          <c:y val="0.20607860291973307"/>
          <c:w val="0.83058900719641182"/>
          <c:h val="0.67644897329011244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916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824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29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86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48E-3"/>
                  <c:y val="-6.3958498412033885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6">
                  <c:v>54535.3</c:v>
                </c:pt>
                <c:pt idx="7">
                  <c:v>74407.600000000006</c:v>
                </c:pt>
                <c:pt idx="8">
                  <c:v>113571.2</c:v>
                </c:pt>
                <c:pt idx="9">
                  <c:v>59572.75</c:v>
                </c:pt>
                <c:pt idx="10">
                  <c:v>57856.2</c:v>
                </c:pt>
                <c:pt idx="11">
                  <c:v>92746.4</c:v>
                </c:pt>
                <c:pt idx="12">
                  <c:v>16945.7</c:v>
                </c:pt>
                <c:pt idx="13">
                  <c:v>61008.986363636359</c:v>
                </c:pt>
              </c:numCache>
            </c:numRef>
          </c:val>
        </c:ser>
        <c:shape val="cylinder"/>
        <c:axId val="72718592"/>
        <c:axId val="72773632"/>
        <c:axId val="0"/>
      </c:bar3DChart>
      <c:catAx>
        <c:axId val="7271859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2773632"/>
        <c:crosses val="autoZero"/>
        <c:auto val="1"/>
        <c:lblAlgn val="ctr"/>
        <c:lblOffset val="100"/>
      </c:catAx>
      <c:valAx>
        <c:axId val="727736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271859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5"/>
  <sheetViews>
    <sheetView tabSelected="1" topLeftCell="A118" workbookViewId="0">
      <selection activeCell="C132" sqref="C132"/>
    </sheetView>
  </sheetViews>
  <sheetFormatPr defaultRowHeight="15"/>
  <cols>
    <col min="1" max="1" width="51.85546875" bestFit="1" customWidth="1"/>
    <col min="2" max="2" width="11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6" customFormat="1" ht="22.5" customHeight="1" thickBot="1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>
      <c r="A3" s="64" t="s">
        <v>0</v>
      </c>
      <c r="B3" s="66" t="s">
        <v>1</v>
      </c>
      <c r="C3" s="66"/>
      <c r="D3" s="66"/>
      <c r="E3" s="66" t="s">
        <v>2</v>
      </c>
      <c r="F3" s="66"/>
      <c r="G3" s="66"/>
      <c r="H3" s="66" t="s">
        <v>3</v>
      </c>
      <c r="I3" s="66"/>
      <c r="J3" s="66"/>
      <c r="K3" s="66"/>
      <c r="L3" s="66"/>
      <c r="M3" s="67"/>
    </row>
    <row r="4" spans="1:13" ht="27.75" customHeight="1" thickBot="1">
      <c r="A4" s="65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62" t="s">
        <v>13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16.5" thickBot="1">
      <c r="A12" s="63" t="s">
        <v>19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>
      <c r="A13" s="64" t="s">
        <v>0</v>
      </c>
      <c r="B13" s="66" t="s">
        <v>1</v>
      </c>
      <c r="C13" s="66"/>
      <c r="D13" s="66"/>
      <c r="E13" s="66" t="s">
        <v>2</v>
      </c>
      <c r="F13" s="66"/>
      <c r="G13" s="66"/>
      <c r="H13" s="66" t="s">
        <v>3</v>
      </c>
      <c r="I13" s="66"/>
      <c r="J13" s="66"/>
      <c r="K13" s="66"/>
      <c r="L13" s="66"/>
      <c r="M13" s="67"/>
    </row>
    <row r="14" spans="1:13" ht="39" thickBot="1">
      <c r="A14" s="65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63" t="s">
        <v>39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>
      <c r="A24" s="64" t="s">
        <v>0</v>
      </c>
      <c r="B24" s="66" t="s">
        <v>1</v>
      </c>
      <c r="C24" s="66"/>
      <c r="D24" s="66"/>
      <c r="E24" s="66" t="s">
        <v>2</v>
      </c>
      <c r="F24" s="66"/>
      <c r="G24" s="66"/>
      <c r="H24" s="66" t="s">
        <v>3</v>
      </c>
      <c r="I24" s="66"/>
      <c r="J24" s="66"/>
      <c r="K24" s="66"/>
      <c r="L24" s="66"/>
      <c r="M24" s="67"/>
    </row>
    <row r="25" spans="1:13" ht="39" thickBot="1">
      <c r="A25" s="65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63" t="s">
        <v>42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>
      <c r="A37" s="64" t="s">
        <v>0</v>
      </c>
      <c r="B37" s="66" t="s">
        <v>1</v>
      </c>
      <c r="C37" s="66"/>
      <c r="D37" s="66"/>
      <c r="E37" s="66" t="s">
        <v>2</v>
      </c>
      <c r="F37" s="66"/>
      <c r="G37" s="66"/>
      <c r="H37" s="66" t="s">
        <v>3</v>
      </c>
      <c r="I37" s="66"/>
      <c r="J37" s="66"/>
      <c r="K37" s="66"/>
      <c r="L37" s="66"/>
      <c r="M37" s="67"/>
    </row>
    <row r="38" spans="1:13" ht="39" thickBot="1">
      <c r="A38" s="65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47">
        <f>(H39/H$48)*100</f>
        <v>5.4437869822485201</v>
      </c>
      <c r="J39" s="2">
        <f>C39+F39</f>
        <v>5</v>
      </c>
      <c r="K39" s="47">
        <f>(J39/J$48)*100</f>
        <v>5.3191489361702127</v>
      </c>
      <c r="L39" s="48">
        <f>D39+G39</f>
        <v>5244</v>
      </c>
      <c r="M39" s="47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47">
        <f t="shared" ref="I40:I47" si="24">(H40/H$48)*100</f>
        <v>17.041420118343193</v>
      </c>
      <c r="J40" s="2">
        <f t="shared" ref="J40:J47" si="25">C40+F40</f>
        <v>16</v>
      </c>
      <c r="K40" s="47">
        <f t="shared" ref="K40:K47" si="26">(J40/J$48)*100</f>
        <v>17.021276595744681</v>
      </c>
      <c r="L40" s="48">
        <f t="shared" ref="L40:L47" si="27">D40+G40</f>
        <v>16397</v>
      </c>
      <c r="M40" s="47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47">
        <f t="shared" si="24"/>
        <v>20.946745562130179</v>
      </c>
      <c r="J41" s="2">
        <f t="shared" si="25"/>
        <v>18</v>
      </c>
      <c r="K41" s="47">
        <f t="shared" si="26"/>
        <v>19.148936170212767</v>
      </c>
      <c r="L41" s="48">
        <f t="shared" si="27"/>
        <v>25791.9</v>
      </c>
      <c r="M41" s="47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47">
        <f t="shared" si="24"/>
        <v>25.088757396449708</v>
      </c>
      <c r="J42" s="2">
        <f t="shared" si="25"/>
        <v>21</v>
      </c>
      <c r="K42" s="47">
        <f t="shared" si="26"/>
        <v>22.340425531914892</v>
      </c>
      <c r="L42" s="48">
        <f t="shared" si="27"/>
        <v>32225</v>
      </c>
      <c r="M42" s="47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47">
        <f t="shared" si="24"/>
        <v>4.2603550295857984</v>
      </c>
      <c r="J43" s="2">
        <f t="shared" si="25"/>
        <v>6</v>
      </c>
      <c r="K43" s="47">
        <f t="shared" si="26"/>
        <v>6.3829787234042552</v>
      </c>
      <c r="L43" s="48">
        <f t="shared" si="27"/>
        <v>5140.8</v>
      </c>
      <c r="M43" s="47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47">
        <f t="shared" si="24"/>
        <v>4.7337278106508878</v>
      </c>
      <c r="J44" s="2">
        <f t="shared" si="25"/>
        <v>4</v>
      </c>
      <c r="K44" s="47">
        <f t="shared" si="26"/>
        <v>4.2553191489361701</v>
      </c>
      <c r="L44" s="48">
        <f t="shared" si="27"/>
        <v>5712</v>
      </c>
      <c r="M44" s="47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47">
        <f t="shared" si="24"/>
        <v>16.331360946745562</v>
      </c>
      <c r="J45" s="2">
        <f t="shared" si="25"/>
        <v>16</v>
      </c>
      <c r="K45" s="47">
        <f t="shared" si="26"/>
        <v>17.021276595744681</v>
      </c>
      <c r="L45" s="48">
        <f t="shared" si="27"/>
        <v>26495.9</v>
      </c>
      <c r="M45" s="47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47">
        <f t="shared" si="24"/>
        <v>2.9585798816568047</v>
      </c>
      <c r="J46" s="2">
        <f t="shared" si="25"/>
        <v>4</v>
      </c>
      <c r="K46" s="47">
        <f t="shared" si="26"/>
        <v>4.2553191489361701</v>
      </c>
      <c r="L46" s="48">
        <f t="shared" si="27"/>
        <v>2946.2</v>
      </c>
      <c r="M46" s="47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47">
        <f t="shared" si="24"/>
        <v>3.195266272189349</v>
      </c>
      <c r="J47" s="2">
        <f t="shared" si="25"/>
        <v>4</v>
      </c>
      <c r="K47" s="47">
        <f t="shared" si="26"/>
        <v>4.2553191489361701</v>
      </c>
      <c r="L47" s="48">
        <f t="shared" si="27"/>
        <v>8457</v>
      </c>
      <c r="M47" s="47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49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 ht="16.5" thickBot="1">
      <c r="A49" s="63" t="s">
        <v>43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4" t="s">
        <v>0</v>
      </c>
      <c r="B50" s="66" t="s">
        <v>1</v>
      </c>
      <c r="C50" s="66"/>
      <c r="D50" s="66"/>
      <c r="E50" s="66" t="s">
        <v>2</v>
      </c>
      <c r="F50" s="66"/>
      <c r="G50" s="66"/>
      <c r="H50" s="66" t="s">
        <v>3</v>
      </c>
      <c r="I50" s="66"/>
      <c r="J50" s="66"/>
      <c r="K50" s="66"/>
      <c r="L50" s="66"/>
      <c r="M50" s="67"/>
    </row>
    <row r="51" spans="1:13" ht="39" thickBot="1">
      <c r="A51" s="65"/>
      <c r="B51" s="7" t="s">
        <v>4</v>
      </c>
      <c r="C51" s="7" t="s">
        <v>5</v>
      </c>
      <c r="D51" s="8" t="s">
        <v>6</v>
      </c>
      <c r="E51" s="7" t="s">
        <v>4</v>
      </c>
      <c r="F51" s="7" t="s">
        <v>5</v>
      </c>
      <c r="G51" s="9" t="s">
        <v>6</v>
      </c>
      <c r="H51" s="7" t="s">
        <v>4</v>
      </c>
      <c r="I51" s="7" t="s">
        <v>7</v>
      </c>
      <c r="J51" s="7" t="s">
        <v>5</v>
      </c>
      <c r="K51" s="7" t="s">
        <v>7</v>
      </c>
      <c r="L51" s="9" t="s">
        <v>6</v>
      </c>
      <c r="M51" s="10" t="s">
        <v>7</v>
      </c>
    </row>
    <row r="52" spans="1:13">
      <c r="A52" s="1" t="s">
        <v>15</v>
      </c>
      <c r="B52" s="20">
        <v>5</v>
      </c>
      <c r="C52" s="21">
        <v>1</v>
      </c>
      <c r="D52" s="4">
        <v>1140</v>
      </c>
      <c r="E52" s="20">
        <v>3</v>
      </c>
      <c r="F52" s="21">
        <v>1</v>
      </c>
      <c r="G52" s="4">
        <v>2382</v>
      </c>
      <c r="H52" s="20">
        <v>8</v>
      </c>
      <c r="I52" s="47">
        <f>(H52/H$63)*100</f>
        <v>4.5454545454545459</v>
      </c>
      <c r="J52" s="21">
        <v>2</v>
      </c>
      <c r="K52" s="47">
        <f>(J52/J$63)*100</f>
        <v>5.7142857142857144</v>
      </c>
      <c r="L52" s="4">
        <v>3522</v>
      </c>
      <c r="M52" s="47">
        <f>(L52/L$63)*100</f>
        <v>6.4582023019952208</v>
      </c>
    </row>
    <row r="53" spans="1:13">
      <c r="A53" s="1" t="s">
        <v>8</v>
      </c>
      <c r="B53" s="23">
        <v>31.5</v>
      </c>
      <c r="C53" s="3">
        <v>7</v>
      </c>
      <c r="D53" s="4">
        <v>7182</v>
      </c>
      <c r="E53" s="23">
        <v>1.5</v>
      </c>
      <c r="F53" s="3">
        <v>1</v>
      </c>
      <c r="G53" s="4">
        <v>285</v>
      </c>
      <c r="H53" s="23">
        <v>33</v>
      </c>
      <c r="I53" s="47">
        <f t="shared" ref="I53:I62" si="30">(H53/H$63)*100</f>
        <v>18.75</v>
      </c>
      <c r="J53" s="3">
        <v>8</v>
      </c>
      <c r="K53" s="47">
        <f t="shared" ref="K53:M62" si="31">(J53/J$63)*100</f>
        <v>22.857142857142858</v>
      </c>
      <c r="L53" s="4">
        <v>7467</v>
      </c>
      <c r="M53" s="47">
        <f t="shared" si="31"/>
        <v>13.692049003122747</v>
      </c>
    </row>
    <row r="54" spans="1:13">
      <c r="A54" s="1" t="s">
        <v>16</v>
      </c>
      <c r="B54" s="23">
        <v>25</v>
      </c>
      <c r="C54" s="3">
        <v>5</v>
      </c>
      <c r="D54" s="4">
        <v>7140</v>
      </c>
      <c r="E54" s="23">
        <v>0</v>
      </c>
      <c r="F54" s="3">
        <v>0</v>
      </c>
      <c r="G54" s="4">
        <v>0</v>
      </c>
      <c r="H54" s="23">
        <v>25</v>
      </c>
      <c r="I54" s="47">
        <f t="shared" si="30"/>
        <v>14.204545454545455</v>
      </c>
      <c r="J54" s="3">
        <v>5</v>
      </c>
      <c r="K54" s="47">
        <f t="shared" si="31"/>
        <v>14.285714285714285</v>
      </c>
      <c r="L54" s="4">
        <v>7140</v>
      </c>
      <c r="M54" s="47">
        <f t="shared" si="31"/>
        <v>13.092437375424723</v>
      </c>
    </row>
    <row r="55" spans="1:13">
      <c r="A55" s="1" t="s">
        <v>9</v>
      </c>
      <c r="B55" s="23">
        <v>47.5</v>
      </c>
      <c r="C55" s="3">
        <v>11</v>
      </c>
      <c r="D55" s="4">
        <v>13566</v>
      </c>
      <c r="E55" s="23">
        <v>5</v>
      </c>
      <c r="F55" s="3">
        <v>2</v>
      </c>
      <c r="G55" s="4">
        <v>2315</v>
      </c>
      <c r="H55" s="23">
        <v>52.5</v>
      </c>
      <c r="I55" s="47">
        <f t="shared" si="30"/>
        <v>29.829545454545453</v>
      </c>
      <c r="J55" s="3">
        <v>13</v>
      </c>
      <c r="K55" s="47">
        <f t="shared" si="31"/>
        <v>37.142857142857146</v>
      </c>
      <c r="L55" s="4">
        <v>15881</v>
      </c>
      <c r="M55" s="47">
        <f t="shared" si="31"/>
        <v>29.120587949456588</v>
      </c>
    </row>
    <row r="56" spans="1:13">
      <c r="A56" s="1" t="s">
        <v>44</v>
      </c>
      <c r="B56" s="23">
        <v>0</v>
      </c>
      <c r="C56" s="3">
        <v>0</v>
      </c>
      <c r="D56" s="4">
        <v>0</v>
      </c>
      <c r="E56" s="23">
        <v>7</v>
      </c>
      <c r="F56" s="3">
        <v>2</v>
      </c>
      <c r="G56" s="4">
        <v>3563</v>
      </c>
      <c r="H56" s="23">
        <v>7</v>
      </c>
      <c r="I56" s="47">
        <f t="shared" si="30"/>
        <v>3.9772727272727271</v>
      </c>
      <c r="J56" s="3">
        <v>2</v>
      </c>
      <c r="K56" s="47">
        <f t="shared" si="31"/>
        <v>5.7142857142857144</v>
      </c>
      <c r="L56" s="4">
        <v>3563</v>
      </c>
      <c r="M56" s="47">
        <f t="shared" si="31"/>
        <v>6.5333829647952788</v>
      </c>
    </row>
    <row r="57" spans="1:13">
      <c r="A57" s="1" t="s">
        <v>10</v>
      </c>
      <c r="B57" s="23">
        <v>18.5</v>
      </c>
      <c r="C57" s="3">
        <v>5</v>
      </c>
      <c r="D57" s="4">
        <v>6663.3</v>
      </c>
      <c r="E57" s="23">
        <v>0</v>
      </c>
      <c r="F57" s="3">
        <v>0</v>
      </c>
      <c r="G57" s="4">
        <v>0</v>
      </c>
      <c r="H57" s="23">
        <v>18.5</v>
      </c>
      <c r="I57" s="47">
        <f t="shared" si="30"/>
        <v>10.511363636363637</v>
      </c>
      <c r="J57" s="3">
        <v>5</v>
      </c>
      <c r="K57" s="47">
        <f t="shared" si="31"/>
        <v>14.285714285714285</v>
      </c>
      <c r="L57" s="4">
        <v>6663.3</v>
      </c>
      <c r="M57" s="47">
        <f t="shared" si="31"/>
        <v>12.218324644771368</v>
      </c>
    </row>
    <row r="58" spans="1:13">
      <c r="A58" s="1" t="s">
        <v>40</v>
      </c>
      <c r="B58" s="23">
        <v>20</v>
      </c>
      <c r="C58" s="3">
        <v>4</v>
      </c>
      <c r="D58" s="4">
        <v>5712</v>
      </c>
      <c r="E58" s="23">
        <v>0</v>
      </c>
      <c r="F58" s="3">
        <v>0</v>
      </c>
      <c r="G58" s="4">
        <v>0</v>
      </c>
      <c r="H58" s="23">
        <v>20</v>
      </c>
      <c r="I58" s="47">
        <f t="shared" si="30"/>
        <v>11.363636363636363</v>
      </c>
      <c r="J58" s="3">
        <v>4</v>
      </c>
      <c r="K58" s="47">
        <f t="shared" si="31"/>
        <v>11.428571428571429</v>
      </c>
      <c r="L58" s="4">
        <v>5712</v>
      </c>
      <c r="M58" s="47">
        <f t="shared" si="31"/>
        <v>10.473949900339779</v>
      </c>
    </row>
    <row r="59" spans="1:13">
      <c r="A59" s="1" t="s">
        <v>11</v>
      </c>
      <c r="B59" s="23">
        <v>0</v>
      </c>
      <c r="C59" s="3">
        <v>0</v>
      </c>
      <c r="D59" s="4">
        <v>0</v>
      </c>
      <c r="E59" s="23">
        <v>4.5</v>
      </c>
      <c r="F59" s="3">
        <v>2</v>
      </c>
      <c r="G59" s="4">
        <v>1608</v>
      </c>
      <c r="H59" s="23">
        <v>4.5</v>
      </c>
      <c r="I59" s="47">
        <f t="shared" si="30"/>
        <v>2.5568181818181821</v>
      </c>
      <c r="J59" s="3">
        <v>2</v>
      </c>
      <c r="K59" s="47">
        <f t="shared" si="31"/>
        <v>5.7142857142857144</v>
      </c>
      <c r="L59" s="4">
        <v>1608</v>
      </c>
      <c r="M59" s="47">
        <f t="shared" si="31"/>
        <v>2.9485489215242238</v>
      </c>
    </row>
    <row r="60" spans="1:13">
      <c r="A60" s="1" t="s">
        <v>12</v>
      </c>
      <c r="B60" s="23">
        <v>0</v>
      </c>
      <c r="C60" s="3">
        <v>0</v>
      </c>
      <c r="D60" s="4">
        <v>0</v>
      </c>
      <c r="E60" s="23">
        <v>3</v>
      </c>
      <c r="F60" s="3">
        <v>1</v>
      </c>
      <c r="G60" s="4">
        <v>1251</v>
      </c>
      <c r="H60" s="23">
        <v>3</v>
      </c>
      <c r="I60" s="47">
        <f t="shared" si="30"/>
        <v>1.7045454545454544</v>
      </c>
      <c r="J60" s="3">
        <v>1</v>
      </c>
      <c r="K60" s="47">
        <f t="shared" si="31"/>
        <v>2.8571428571428572</v>
      </c>
      <c r="L60" s="4">
        <v>1251</v>
      </c>
      <c r="M60" s="47">
        <f t="shared" si="31"/>
        <v>2.2939270527529874</v>
      </c>
    </row>
    <row r="61" spans="1:13">
      <c r="A61" s="1" t="s">
        <v>17</v>
      </c>
      <c r="B61" s="23">
        <v>3.5</v>
      </c>
      <c r="C61" s="3">
        <v>1</v>
      </c>
      <c r="D61" s="4">
        <v>1459.5</v>
      </c>
      <c r="E61" s="23">
        <v>0.5</v>
      </c>
      <c r="F61" s="3">
        <v>1</v>
      </c>
      <c r="G61" s="4">
        <v>95</v>
      </c>
      <c r="H61" s="23">
        <v>4</v>
      </c>
      <c r="I61" s="47">
        <f t="shared" si="30"/>
        <v>2.2727272727272729</v>
      </c>
      <c r="J61" s="3">
        <v>2</v>
      </c>
      <c r="K61" s="47">
        <f t="shared" si="31"/>
        <v>5.7142857142857144</v>
      </c>
      <c r="L61" s="4">
        <v>1554.5</v>
      </c>
      <c r="M61" s="47">
        <f t="shared" si="31"/>
        <v>2.8504473249436604</v>
      </c>
    </row>
    <row r="62" spans="1:13" ht="15.75" thickBot="1">
      <c r="A62" s="1" t="s">
        <v>18</v>
      </c>
      <c r="B62" s="23">
        <v>0</v>
      </c>
      <c r="C62" s="3">
        <v>0</v>
      </c>
      <c r="D62" s="4">
        <v>0</v>
      </c>
      <c r="E62" s="23">
        <v>0.5</v>
      </c>
      <c r="F62" s="3">
        <v>1</v>
      </c>
      <c r="G62" s="4">
        <v>173.5</v>
      </c>
      <c r="H62" s="23">
        <v>0.5</v>
      </c>
      <c r="I62" s="47">
        <f t="shared" si="30"/>
        <v>0.28409090909090912</v>
      </c>
      <c r="J62" s="3">
        <v>1</v>
      </c>
      <c r="K62" s="47">
        <f t="shared" si="31"/>
        <v>2.8571428571428572</v>
      </c>
      <c r="L62" s="4">
        <v>173.5</v>
      </c>
      <c r="M62" s="47">
        <f t="shared" si="31"/>
        <v>0.31814256087341591</v>
      </c>
    </row>
    <row r="63" spans="1:13" ht="15.75" thickBot="1">
      <c r="A63" s="11" t="s">
        <v>3</v>
      </c>
      <c r="B63" s="49">
        <f>SUM(B52:B62)</f>
        <v>151</v>
      </c>
      <c r="C63" s="12">
        <f t="shared" ref="C63:D63" si="32">SUM(C52:C62)</f>
        <v>34</v>
      </c>
      <c r="D63" s="19">
        <f t="shared" si="32"/>
        <v>42862.8</v>
      </c>
      <c r="E63" s="49">
        <f>SUM(E52:E62)</f>
        <v>25</v>
      </c>
      <c r="F63" s="13">
        <f>SUM(F52:F62)</f>
        <v>11</v>
      </c>
      <c r="G63" s="14">
        <f>SUM(G52:G62)</f>
        <v>11672.5</v>
      </c>
      <c r="H63" s="12">
        <f>SUM(H52:H62)</f>
        <v>176</v>
      </c>
      <c r="I63" s="15">
        <f>SUM(I52:I62)</f>
        <v>100</v>
      </c>
      <c r="J63" s="12">
        <f t="shared" ref="J63:M63" si="33">SUM(J54:J62)</f>
        <v>35</v>
      </c>
      <c r="K63" s="15">
        <f t="shared" si="33"/>
        <v>100</v>
      </c>
      <c r="L63" s="16">
        <f>SUM(L52:L62)</f>
        <v>54535.3</v>
      </c>
      <c r="M63" s="17">
        <f t="shared" si="33"/>
        <v>79.849748694882024</v>
      </c>
    </row>
    <row r="64" spans="1:13" ht="16.5" thickBot="1">
      <c r="A64" s="63" t="s">
        <v>45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4" t="s">
        <v>0</v>
      </c>
      <c r="B65" s="66" t="s">
        <v>1</v>
      </c>
      <c r="C65" s="66"/>
      <c r="D65" s="66"/>
      <c r="E65" s="66" t="s">
        <v>2</v>
      </c>
      <c r="F65" s="66"/>
      <c r="G65" s="66"/>
      <c r="H65" s="66" t="s">
        <v>3</v>
      </c>
      <c r="I65" s="66"/>
      <c r="J65" s="66"/>
      <c r="K65" s="66"/>
      <c r="L65" s="66"/>
      <c r="M65" s="67"/>
    </row>
    <row r="66" spans="1:13" ht="39" thickBot="1">
      <c r="A66" s="65"/>
      <c r="B66" s="7" t="s">
        <v>4</v>
      </c>
      <c r="C66" s="7" t="s">
        <v>5</v>
      </c>
      <c r="D66" s="8" t="s">
        <v>6</v>
      </c>
      <c r="E66" s="7" t="s">
        <v>4</v>
      </c>
      <c r="F66" s="7" t="s">
        <v>5</v>
      </c>
      <c r="G66" s="9" t="s">
        <v>6</v>
      </c>
      <c r="H66" s="7" t="s">
        <v>4</v>
      </c>
      <c r="I66" s="7" t="s">
        <v>7</v>
      </c>
      <c r="J66" s="7" t="s">
        <v>5</v>
      </c>
      <c r="K66" s="7" t="s">
        <v>7</v>
      </c>
      <c r="L66" s="9" t="s">
        <v>6</v>
      </c>
      <c r="M66" s="10" t="s">
        <v>7</v>
      </c>
    </row>
    <row r="67" spans="1:13">
      <c r="A67" s="1" t="s">
        <v>46</v>
      </c>
      <c r="B67" s="20">
        <v>0</v>
      </c>
      <c r="C67" s="21">
        <v>0</v>
      </c>
      <c r="D67" s="4">
        <v>0</v>
      </c>
      <c r="E67" s="20">
        <v>13.5</v>
      </c>
      <c r="F67" s="21">
        <v>4</v>
      </c>
      <c r="G67" s="4">
        <v>3300</v>
      </c>
      <c r="H67" s="20">
        <v>13.5</v>
      </c>
      <c r="I67" s="47">
        <f>(H67/H$77)*100</f>
        <v>4.4628099173553721</v>
      </c>
      <c r="J67" s="20">
        <v>4</v>
      </c>
      <c r="K67" s="47">
        <f>(J67/J$77)*100</f>
        <v>4.3010752688172049</v>
      </c>
      <c r="L67" s="4">
        <v>3300</v>
      </c>
      <c r="M67" s="47">
        <f>(L67/L$77)*100</f>
        <v>4.4350308301840133</v>
      </c>
    </row>
    <row r="68" spans="1:13">
      <c r="A68" s="1" t="s">
        <v>15</v>
      </c>
      <c r="B68" s="23">
        <v>5</v>
      </c>
      <c r="C68" s="3">
        <v>1</v>
      </c>
      <c r="D68" s="4">
        <v>1140</v>
      </c>
      <c r="E68" s="23">
        <v>12</v>
      </c>
      <c r="F68" s="3">
        <v>6</v>
      </c>
      <c r="G68" s="4">
        <v>2299</v>
      </c>
      <c r="H68" s="23">
        <v>17</v>
      </c>
      <c r="I68" s="47">
        <f t="shared" ref="I68:I76" si="34">(H68/H$77)*100</f>
        <v>5.6198347107438016</v>
      </c>
      <c r="J68" s="23">
        <v>7</v>
      </c>
      <c r="K68" s="47">
        <f t="shared" ref="K68:K76" si="35">(J68/J$77)*100</f>
        <v>7.5268817204301079</v>
      </c>
      <c r="L68" s="4">
        <v>3439</v>
      </c>
      <c r="M68" s="47">
        <f t="shared" ref="M68:M77" si="36">(L68/L$77)*100</f>
        <v>4.6218397045463089</v>
      </c>
    </row>
    <row r="69" spans="1:13">
      <c r="A69" s="1" t="s">
        <v>8</v>
      </c>
      <c r="B69" s="23">
        <v>15</v>
      </c>
      <c r="C69" s="3">
        <v>3</v>
      </c>
      <c r="D69" s="4">
        <v>3420</v>
      </c>
      <c r="E69" s="23">
        <v>19.5</v>
      </c>
      <c r="F69" s="3">
        <v>7</v>
      </c>
      <c r="G69" s="4">
        <v>3705</v>
      </c>
      <c r="H69" s="23">
        <v>34.5</v>
      </c>
      <c r="I69" s="47">
        <f t="shared" si="34"/>
        <v>11.404958677685951</v>
      </c>
      <c r="J69" s="23">
        <v>10</v>
      </c>
      <c r="K69" s="47">
        <f t="shared" si="35"/>
        <v>10.75268817204301</v>
      </c>
      <c r="L69" s="4">
        <v>7125</v>
      </c>
      <c r="M69" s="47">
        <f t="shared" si="36"/>
        <v>9.575634746988209</v>
      </c>
    </row>
    <row r="70" spans="1:13">
      <c r="A70" s="1" t="s">
        <v>16</v>
      </c>
      <c r="B70" s="23">
        <v>15</v>
      </c>
      <c r="C70" s="3">
        <v>3</v>
      </c>
      <c r="D70" s="4">
        <v>4284</v>
      </c>
      <c r="E70" s="23">
        <v>7</v>
      </c>
      <c r="F70" s="3">
        <v>8</v>
      </c>
      <c r="G70" s="4">
        <v>2120.1</v>
      </c>
      <c r="H70" s="23">
        <v>22</v>
      </c>
      <c r="I70" s="47">
        <f t="shared" si="34"/>
        <v>7.2727272727272725</v>
      </c>
      <c r="J70" s="23">
        <v>11</v>
      </c>
      <c r="K70" s="47">
        <f t="shared" si="35"/>
        <v>11.827956989247312</v>
      </c>
      <c r="L70" s="4">
        <v>6404.1</v>
      </c>
      <c r="M70" s="47">
        <f t="shared" si="36"/>
        <v>8.6067821029034661</v>
      </c>
    </row>
    <row r="71" spans="1:13">
      <c r="A71" s="1" t="s">
        <v>9</v>
      </c>
      <c r="B71" s="23">
        <v>10</v>
      </c>
      <c r="C71" s="3">
        <v>2</v>
      </c>
      <c r="D71" s="4">
        <v>2856</v>
      </c>
      <c r="E71" s="23">
        <v>30.5</v>
      </c>
      <c r="F71" s="3">
        <v>11</v>
      </c>
      <c r="G71" s="4">
        <v>7375</v>
      </c>
      <c r="H71" s="23">
        <v>40.5</v>
      </c>
      <c r="I71" s="47">
        <f t="shared" si="34"/>
        <v>13.388429752066116</v>
      </c>
      <c r="J71" s="23">
        <v>13</v>
      </c>
      <c r="K71" s="47">
        <f t="shared" si="35"/>
        <v>13.978494623655912</v>
      </c>
      <c r="L71" s="4">
        <v>10231</v>
      </c>
      <c r="M71" s="47">
        <f t="shared" si="36"/>
        <v>13.749939522306859</v>
      </c>
    </row>
    <row r="72" spans="1:13">
      <c r="A72" s="1" t="s">
        <v>40</v>
      </c>
      <c r="B72" s="23">
        <v>20</v>
      </c>
      <c r="C72" s="3">
        <v>4</v>
      </c>
      <c r="D72" s="4">
        <v>5712</v>
      </c>
      <c r="E72" s="23">
        <v>13</v>
      </c>
      <c r="F72" s="3">
        <v>4</v>
      </c>
      <c r="G72" s="4">
        <v>3094</v>
      </c>
      <c r="H72" s="23">
        <v>33</v>
      </c>
      <c r="I72" s="47">
        <f t="shared" si="34"/>
        <v>10.909090909090908</v>
      </c>
      <c r="J72" s="23">
        <v>8</v>
      </c>
      <c r="K72" s="47">
        <f t="shared" si="35"/>
        <v>8.6021505376344098</v>
      </c>
      <c r="L72" s="4">
        <v>8806</v>
      </c>
      <c r="M72" s="47">
        <f t="shared" si="36"/>
        <v>11.834812572909218</v>
      </c>
    </row>
    <row r="73" spans="1:13">
      <c r="A73" s="1" t="s">
        <v>11</v>
      </c>
      <c r="B73" s="23">
        <v>10</v>
      </c>
      <c r="C73" s="3">
        <v>2</v>
      </c>
      <c r="D73" s="4">
        <v>2856</v>
      </c>
      <c r="E73" s="23">
        <v>39</v>
      </c>
      <c r="F73" s="3">
        <v>12</v>
      </c>
      <c r="G73" s="4">
        <v>9398</v>
      </c>
      <c r="H73" s="23">
        <v>49</v>
      </c>
      <c r="I73" s="47">
        <f t="shared" si="34"/>
        <v>16.198347107438018</v>
      </c>
      <c r="J73" s="23">
        <v>14</v>
      </c>
      <c r="K73" s="47">
        <f t="shared" si="35"/>
        <v>15.053763440860216</v>
      </c>
      <c r="L73" s="4">
        <v>12254</v>
      </c>
      <c r="M73" s="47">
        <f t="shared" si="36"/>
        <v>16.468747816083301</v>
      </c>
    </row>
    <row r="74" spans="1:13">
      <c r="A74" s="1" t="s">
        <v>47</v>
      </c>
      <c r="B74" s="23">
        <v>0</v>
      </c>
      <c r="C74" s="3">
        <v>0</v>
      </c>
      <c r="D74" s="4">
        <v>0</v>
      </c>
      <c r="E74" s="23">
        <v>15.5</v>
      </c>
      <c r="F74" s="3">
        <v>5</v>
      </c>
      <c r="G74" s="4">
        <v>3471.5</v>
      </c>
      <c r="H74" s="23">
        <v>15.5</v>
      </c>
      <c r="I74" s="47">
        <f t="shared" si="34"/>
        <v>5.1239669421487601</v>
      </c>
      <c r="J74" s="23">
        <v>5</v>
      </c>
      <c r="K74" s="47">
        <f t="shared" si="35"/>
        <v>5.376344086021505</v>
      </c>
      <c r="L74" s="4">
        <v>3471.5</v>
      </c>
      <c r="M74" s="47">
        <f t="shared" si="36"/>
        <v>4.6655180384799397</v>
      </c>
    </row>
    <row r="75" spans="1:13">
      <c r="A75" s="1" t="s">
        <v>17</v>
      </c>
      <c r="B75" s="23">
        <v>0</v>
      </c>
      <c r="C75" s="3">
        <v>0</v>
      </c>
      <c r="D75" s="4">
        <v>0</v>
      </c>
      <c r="E75" s="23">
        <v>70.5</v>
      </c>
      <c r="F75" s="3">
        <v>19</v>
      </c>
      <c r="G75" s="4">
        <v>16437</v>
      </c>
      <c r="H75" s="23">
        <v>70.5</v>
      </c>
      <c r="I75" s="47">
        <f t="shared" si="34"/>
        <v>23.305785123966942</v>
      </c>
      <c r="J75" s="23">
        <v>19</v>
      </c>
      <c r="K75" s="47">
        <f t="shared" si="35"/>
        <v>20.43010752688172</v>
      </c>
      <c r="L75" s="4">
        <v>16437</v>
      </c>
      <c r="M75" s="47">
        <f t="shared" si="36"/>
        <v>22.090485380525642</v>
      </c>
    </row>
    <row r="76" spans="1:13" ht="15.75" thickBot="1">
      <c r="A76" s="1" t="s">
        <v>18</v>
      </c>
      <c r="B76" s="23">
        <v>0</v>
      </c>
      <c r="C76" s="3">
        <v>0</v>
      </c>
      <c r="D76" s="4">
        <v>0</v>
      </c>
      <c r="E76" s="23">
        <v>7</v>
      </c>
      <c r="F76" s="3">
        <v>2</v>
      </c>
      <c r="G76" s="4">
        <v>2940</v>
      </c>
      <c r="H76" s="23">
        <v>7</v>
      </c>
      <c r="I76" s="47">
        <f t="shared" si="34"/>
        <v>2.3140495867768593</v>
      </c>
      <c r="J76" s="23">
        <v>2</v>
      </c>
      <c r="K76" s="47">
        <f t="shared" si="35"/>
        <v>2.1505376344086025</v>
      </c>
      <c r="L76" s="4">
        <v>2940</v>
      </c>
      <c r="M76" s="47">
        <f t="shared" si="36"/>
        <v>3.9512092850730296</v>
      </c>
    </row>
    <row r="77" spans="1:13" ht="15.75" thickBot="1">
      <c r="A77" s="11" t="s">
        <v>3</v>
      </c>
      <c r="B77" s="49">
        <f>SUM(B66:B76)</f>
        <v>75</v>
      </c>
      <c r="C77" s="12">
        <f t="shared" ref="C77:D77" si="37">SUM(C66:C76)</f>
        <v>15</v>
      </c>
      <c r="D77" s="19">
        <f t="shared" si="37"/>
        <v>20268</v>
      </c>
      <c r="E77" s="49">
        <f>SUM(E66:E76)</f>
        <v>227.5</v>
      </c>
      <c r="F77" s="13">
        <f>SUM(F66:F76)</f>
        <v>78</v>
      </c>
      <c r="G77" s="14">
        <f>SUM(G66:G76)</f>
        <v>54139.6</v>
      </c>
      <c r="H77" s="12">
        <f>SUM(H66:H76)</f>
        <v>302.5</v>
      </c>
      <c r="I77" s="15">
        <f>SUM(I66:I76)</f>
        <v>100</v>
      </c>
      <c r="J77" s="12">
        <f>SUM(J67:J76)</f>
        <v>93</v>
      </c>
      <c r="K77" s="15">
        <f>SUM(K67:K76)</f>
        <v>100</v>
      </c>
      <c r="L77" s="16">
        <f>SUM(L66:L76)</f>
        <v>74407.600000000006</v>
      </c>
      <c r="M77" s="16">
        <f t="shared" si="36"/>
        <v>100</v>
      </c>
    </row>
    <row r="78" spans="1:13" ht="16.5" thickBot="1">
      <c r="A78" s="63" t="s">
        <v>48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4" t="s">
        <v>0</v>
      </c>
      <c r="B79" s="66" t="s">
        <v>1</v>
      </c>
      <c r="C79" s="66"/>
      <c r="D79" s="66"/>
      <c r="E79" s="66" t="s">
        <v>2</v>
      </c>
      <c r="F79" s="66"/>
      <c r="G79" s="66"/>
      <c r="H79" s="66" t="s">
        <v>3</v>
      </c>
      <c r="I79" s="66"/>
      <c r="J79" s="66"/>
      <c r="K79" s="66"/>
      <c r="L79" s="66"/>
      <c r="M79" s="67"/>
    </row>
    <row r="80" spans="1:13" ht="39" thickBot="1">
      <c r="A80" s="65"/>
      <c r="B80" s="7" t="s">
        <v>4</v>
      </c>
      <c r="C80" s="7" t="s">
        <v>5</v>
      </c>
      <c r="D80" s="8" t="s">
        <v>6</v>
      </c>
      <c r="E80" s="7" t="s">
        <v>4</v>
      </c>
      <c r="F80" s="7" t="s">
        <v>5</v>
      </c>
      <c r="G80" s="9" t="s">
        <v>6</v>
      </c>
      <c r="H80" s="7" t="s">
        <v>4</v>
      </c>
      <c r="I80" s="7" t="s">
        <v>7</v>
      </c>
      <c r="J80" s="7" t="s">
        <v>5</v>
      </c>
      <c r="K80" s="7" t="s">
        <v>7</v>
      </c>
      <c r="L80" s="9" t="s">
        <v>6</v>
      </c>
      <c r="M80" s="10" t="s">
        <v>7</v>
      </c>
    </row>
    <row r="81" spans="1:14">
      <c r="A81" s="1" t="s">
        <v>46</v>
      </c>
      <c r="B81" s="23">
        <v>0</v>
      </c>
      <c r="C81" s="3">
        <v>0</v>
      </c>
      <c r="D81" s="27">
        <v>0</v>
      </c>
      <c r="E81" s="23">
        <v>8.5</v>
      </c>
      <c r="F81" s="3">
        <v>2</v>
      </c>
      <c r="G81" s="27">
        <v>3097</v>
      </c>
      <c r="H81" s="20">
        <v>8.5</v>
      </c>
      <c r="I81" s="55">
        <f>(H81/H$93)*100</f>
        <v>2.2222222222222223</v>
      </c>
      <c r="J81" s="58">
        <v>2</v>
      </c>
      <c r="K81" s="55">
        <f>(J81/J$93)*100</f>
        <v>2.0618556701030926</v>
      </c>
      <c r="L81" s="53">
        <v>3097</v>
      </c>
      <c r="M81" s="55">
        <f>(L81/L$93)*100</f>
        <v>2.6943906735976682</v>
      </c>
    </row>
    <row r="82" spans="1:14">
      <c r="A82" s="1" t="s">
        <v>15</v>
      </c>
      <c r="B82" s="23">
        <v>9</v>
      </c>
      <c r="C82" s="3">
        <v>2</v>
      </c>
      <c r="D82" s="28">
        <v>2052</v>
      </c>
      <c r="E82" s="23">
        <v>9.5</v>
      </c>
      <c r="F82" s="3">
        <v>3</v>
      </c>
      <c r="G82" s="28">
        <v>4112.5</v>
      </c>
      <c r="H82" s="23">
        <v>18.5</v>
      </c>
      <c r="I82" s="56">
        <f t="shared" ref="I82:I92" si="38">(H82/H$93)*100</f>
        <v>4.8366013071895431</v>
      </c>
      <c r="J82" s="2">
        <v>5</v>
      </c>
      <c r="K82" s="56">
        <f t="shared" ref="K82:K92" si="39">(J82/J$93)*100</f>
        <v>5.1546391752577314</v>
      </c>
      <c r="L82" s="18">
        <v>6164.5</v>
      </c>
      <c r="M82" s="56">
        <f t="shared" ref="M82:M92" si="40">(L82/L$93)*100</f>
        <v>5.3631163407790856</v>
      </c>
    </row>
    <row r="83" spans="1:14">
      <c r="A83" s="1" t="s">
        <v>8</v>
      </c>
      <c r="B83" s="23">
        <v>56.5</v>
      </c>
      <c r="C83" s="3">
        <v>12</v>
      </c>
      <c r="D83" s="28">
        <v>12882</v>
      </c>
      <c r="E83" s="23">
        <v>0.5</v>
      </c>
      <c r="F83" s="3">
        <v>1</v>
      </c>
      <c r="G83" s="28">
        <v>95</v>
      </c>
      <c r="H83" s="23">
        <v>57</v>
      </c>
      <c r="I83" s="56">
        <f t="shared" si="38"/>
        <v>14.901960784313726</v>
      </c>
      <c r="J83" s="2">
        <v>13</v>
      </c>
      <c r="K83" s="56">
        <f t="shared" si="39"/>
        <v>13.402061855670103</v>
      </c>
      <c r="L83" s="18">
        <v>12977</v>
      </c>
      <c r="M83" s="56">
        <f t="shared" si="40"/>
        <v>11.289992822498206</v>
      </c>
    </row>
    <row r="84" spans="1:14">
      <c r="A84" s="1" t="s">
        <v>16</v>
      </c>
      <c r="B84" s="23">
        <v>20</v>
      </c>
      <c r="C84" s="3">
        <v>4</v>
      </c>
      <c r="D84" s="28">
        <v>5712</v>
      </c>
      <c r="E84" s="23">
        <v>0</v>
      </c>
      <c r="F84" s="3">
        <v>0</v>
      </c>
      <c r="G84" s="28">
        <v>0</v>
      </c>
      <c r="H84" s="23">
        <v>20</v>
      </c>
      <c r="I84" s="56">
        <f t="shared" si="38"/>
        <v>5.2287581699346406</v>
      </c>
      <c r="J84" s="2">
        <v>4</v>
      </c>
      <c r="K84" s="56">
        <f t="shared" si="39"/>
        <v>4.1237113402061851</v>
      </c>
      <c r="L84" s="18">
        <v>5712</v>
      </c>
      <c r="M84" s="56">
        <f t="shared" si="40"/>
        <v>4.9694412423603103</v>
      </c>
      <c r="N84" s="2"/>
    </row>
    <row r="85" spans="1:14">
      <c r="A85" s="1" t="s">
        <v>9</v>
      </c>
      <c r="B85" s="23">
        <v>76.5</v>
      </c>
      <c r="C85" s="3">
        <v>15</v>
      </c>
      <c r="D85" s="28">
        <v>21848.400000000001</v>
      </c>
      <c r="E85" s="23">
        <v>5</v>
      </c>
      <c r="F85" s="3">
        <v>2</v>
      </c>
      <c r="G85" s="28">
        <v>1190</v>
      </c>
      <c r="H85" s="23">
        <v>81.5</v>
      </c>
      <c r="I85" s="56">
        <f t="shared" si="38"/>
        <v>21.307189542483659</v>
      </c>
      <c r="J85" s="2">
        <v>17</v>
      </c>
      <c r="K85" s="56">
        <f t="shared" si="39"/>
        <v>17.525773195876287</v>
      </c>
      <c r="L85" s="18">
        <v>23038.400000000001</v>
      </c>
      <c r="M85" s="56">
        <f t="shared" si="40"/>
        <v>20.043413010853254</v>
      </c>
      <c r="N85" s="2"/>
    </row>
    <row r="86" spans="1:14">
      <c r="A86" s="1" t="s">
        <v>10</v>
      </c>
      <c r="B86" s="23">
        <v>49</v>
      </c>
      <c r="C86" s="3">
        <v>10</v>
      </c>
      <c r="D86" s="28">
        <v>14168.4</v>
      </c>
      <c r="E86" s="23">
        <v>0</v>
      </c>
      <c r="F86" s="3">
        <v>0</v>
      </c>
      <c r="G86" s="28">
        <v>0</v>
      </c>
      <c r="H86" s="23">
        <v>49</v>
      </c>
      <c r="I86" s="56">
        <f t="shared" si="38"/>
        <v>12.810457516339868</v>
      </c>
      <c r="J86" s="2">
        <v>10</v>
      </c>
      <c r="K86" s="56">
        <f t="shared" si="39"/>
        <v>10.309278350515463</v>
      </c>
      <c r="L86" s="18">
        <v>14168.4</v>
      </c>
      <c r="M86" s="56">
        <f t="shared" si="40"/>
        <v>12.326511081627769</v>
      </c>
      <c r="N86" s="2"/>
    </row>
    <row r="87" spans="1:14">
      <c r="A87" s="1" t="s">
        <v>40</v>
      </c>
      <c r="B87" s="23">
        <v>15</v>
      </c>
      <c r="C87" s="3">
        <v>3</v>
      </c>
      <c r="D87" s="28">
        <v>4284</v>
      </c>
      <c r="E87" s="23">
        <v>2.5</v>
      </c>
      <c r="F87" s="3">
        <v>1</v>
      </c>
      <c r="G87" s="28">
        <v>667.5</v>
      </c>
      <c r="H87" s="23">
        <v>17.5</v>
      </c>
      <c r="I87" s="56">
        <f t="shared" si="38"/>
        <v>4.5751633986928102</v>
      </c>
      <c r="J87" s="2">
        <v>4</v>
      </c>
      <c r="K87" s="56">
        <f t="shared" si="39"/>
        <v>4.1237113402061851</v>
      </c>
      <c r="L87" s="18">
        <v>4951.5</v>
      </c>
      <c r="M87" s="56">
        <f t="shared" si="40"/>
        <v>4.3078060769515192</v>
      </c>
      <c r="N87" s="2"/>
    </row>
    <row r="88" spans="1:14">
      <c r="A88" s="1" t="s">
        <v>11</v>
      </c>
      <c r="B88" s="23">
        <v>15</v>
      </c>
      <c r="C88" s="3">
        <v>4</v>
      </c>
      <c r="D88" s="28">
        <v>4284</v>
      </c>
      <c r="E88" s="23">
        <v>37</v>
      </c>
      <c r="F88" s="3">
        <v>12</v>
      </c>
      <c r="G88" s="28">
        <v>15059.5</v>
      </c>
      <c r="H88" s="23">
        <v>52</v>
      </c>
      <c r="I88" s="56">
        <f t="shared" si="38"/>
        <v>13.594771241830065</v>
      </c>
      <c r="J88" s="2">
        <v>16</v>
      </c>
      <c r="K88" s="56">
        <f t="shared" si="39"/>
        <v>16.494845360824741</v>
      </c>
      <c r="L88" s="18">
        <v>19343.5</v>
      </c>
      <c r="M88" s="56">
        <f t="shared" si="40"/>
        <v>16.828849207212301</v>
      </c>
      <c r="N88" s="2"/>
    </row>
    <row r="89" spans="1:14">
      <c r="A89" s="1" t="s">
        <v>12</v>
      </c>
      <c r="B89" s="23">
        <v>0</v>
      </c>
      <c r="C89" s="3">
        <v>0</v>
      </c>
      <c r="D89" s="28">
        <v>0</v>
      </c>
      <c r="E89" s="23">
        <v>6</v>
      </c>
      <c r="F89" s="3">
        <v>1</v>
      </c>
      <c r="G89" s="28">
        <v>2502</v>
      </c>
      <c r="H89" s="23">
        <v>6</v>
      </c>
      <c r="I89" s="56">
        <f t="shared" si="38"/>
        <v>1.5686274509803921</v>
      </c>
      <c r="J89" s="2">
        <v>1</v>
      </c>
      <c r="K89" s="56">
        <f t="shared" si="39"/>
        <v>1.0309278350515463</v>
      </c>
      <c r="L89" s="18">
        <v>2502</v>
      </c>
      <c r="M89" s="56">
        <f t="shared" si="40"/>
        <v>2.1767405441851362</v>
      </c>
      <c r="N89" s="2"/>
    </row>
    <row r="90" spans="1:14">
      <c r="A90" s="1" t="s">
        <v>47</v>
      </c>
      <c r="B90" s="23">
        <v>0</v>
      </c>
      <c r="C90" s="3">
        <v>0</v>
      </c>
      <c r="D90" s="28">
        <v>0</v>
      </c>
      <c r="E90" s="23">
        <v>11</v>
      </c>
      <c r="F90" s="3">
        <v>4</v>
      </c>
      <c r="G90" s="28">
        <v>2330</v>
      </c>
      <c r="H90" s="23">
        <v>11</v>
      </c>
      <c r="I90" s="56">
        <f t="shared" si="38"/>
        <v>2.8758169934640523</v>
      </c>
      <c r="J90" s="2">
        <v>4</v>
      </c>
      <c r="K90" s="56">
        <f t="shared" si="39"/>
        <v>4.1237113402061851</v>
      </c>
      <c r="L90" s="18">
        <v>2330</v>
      </c>
      <c r="M90" s="56">
        <f t="shared" si="40"/>
        <v>2.0271005067751267</v>
      </c>
      <c r="N90" s="2"/>
    </row>
    <row r="91" spans="1:14">
      <c r="A91" s="1" t="s">
        <v>17</v>
      </c>
      <c r="B91" s="23">
        <v>12</v>
      </c>
      <c r="C91" s="3">
        <v>3</v>
      </c>
      <c r="D91" s="28">
        <v>3139.2</v>
      </c>
      <c r="E91" s="23">
        <v>30</v>
      </c>
      <c r="F91" s="3">
        <v>10</v>
      </c>
      <c r="G91" s="28">
        <v>8238.5</v>
      </c>
      <c r="H91" s="23">
        <v>42</v>
      </c>
      <c r="I91" s="56">
        <f t="shared" si="38"/>
        <v>10.980392156862745</v>
      </c>
      <c r="J91" s="2">
        <v>13</v>
      </c>
      <c r="K91" s="56">
        <f t="shared" si="39"/>
        <v>13.402061855670103</v>
      </c>
      <c r="L91" s="18">
        <v>11377.7</v>
      </c>
      <c r="M91" s="56">
        <f t="shared" si="40"/>
        <v>9.8986014746503681</v>
      </c>
      <c r="N91" s="2"/>
    </row>
    <row r="92" spans="1:14" ht="15.75" thickBot="1">
      <c r="A92" s="1" t="s">
        <v>18</v>
      </c>
      <c r="B92" s="23">
        <v>0</v>
      </c>
      <c r="C92" s="3">
        <v>0</v>
      </c>
      <c r="D92" s="29">
        <v>0</v>
      </c>
      <c r="E92" s="23">
        <v>19.5</v>
      </c>
      <c r="F92" s="3">
        <v>8</v>
      </c>
      <c r="G92" s="29">
        <v>9280.5</v>
      </c>
      <c r="H92" s="24">
        <v>19.5</v>
      </c>
      <c r="I92" s="57">
        <f t="shared" si="38"/>
        <v>5.0980392156862742</v>
      </c>
      <c r="J92" s="59">
        <v>8</v>
      </c>
      <c r="K92" s="57">
        <f t="shared" si="39"/>
        <v>8.2474226804123703</v>
      </c>
      <c r="L92" s="54">
        <v>9280.5</v>
      </c>
      <c r="M92" s="57">
        <f t="shared" si="40"/>
        <v>8.0740370185092551</v>
      </c>
      <c r="N92" s="2"/>
    </row>
    <row r="93" spans="1:14" ht="15.75" thickBot="1">
      <c r="A93" s="11" t="s">
        <v>3</v>
      </c>
      <c r="B93" s="49">
        <f>SUM(B80:B92)</f>
        <v>253</v>
      </c>
      <c r="C93" s="12">
        <f t="shared" ref="C93:D93" si="41">SUM(C80:C92)</f>
        <v>53</v>
      </c>
      <c r="D93" s="19">
        <f t="shared" si="41"/>
        <v>68370</v>
      </c>
      <c r="E93" s="49">
        <f>SUM(E80:E92)</f>
        <v>129.5</v>
      </c>
      <c r="F93" s="13">
        <f>SUM(F80:F92)</f>
        <v>44</v>
      </c>
      <c r="G93" s="14">
        <f>SUM(G80:G92)</f>
        <v>46572.5</v>
      </c>
      <c r="H93" s="12">
        <f>SUM(H80:H92)</f>
        <v>382.5</v>
      </c>
      <c r="I93" s="15">
        <f>SUM(I80:I92)</f>
        <v>99.999999999999986</v>
      </c>
      <c r="J93" s="12">
        <f>SUM(J81:J92)</f>
        <v>97</v>
      </c>
      <c r="K93" s="15">
        <f>SUM(K81:K92)</f>
        <v>99.999999999999972</v>
      </c>
      <c r="L93" s="16">
        <f>SUM(L80:L92)</f>
        <v>114942.5</v>
      </c>
      <c r="M93" s="15">
        <f>SUM(M81:M92)</f>
        <v>100</v>
      </c>
      <c r="N93" s="23"/>
    </row>
    <row r="94" spans="1:14" ht="16.5" thickBot="1">
      <c r="A94" s="63" t="s">
        <v>49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4">
      <c r="A95" s="64" t="s">
        <v>0</v>
      </c>
      <c r="B95" s="66" t="s">
        <v>1</v>
      </c>
      <c r="C95" s="66"/>
      <c r="D95" s="66"/>
      <c r="E95" s="66" t="s">
        <v>2</v>
      </c>
      <c r="F95" s="66"/>
      <c r="G95" s="66"/>
      <c r="H95" s="66" t="s">
        <v>3</v>
      </c>
      <c r="I95" s="66"/>
      <c r="J95" s="66"/>
      <c r="K95" s="66"/>
      <c r="L95" s="66"/>
      <c r="M95" s="67"/>
    </row>
    <row r="96" spans="1:14" ht="39" thickBot="1">
      <c r="A96" s="65"/>
      <c r="B96" s="7" t="s">
        <v>4</v>
      </c>
      <c r="C96" s="7" t="s">
        <v>5</v>
      </c>
      <c r="D96" s="8" t="s">
        <v>6</v>
      </c>
      <c r="E96" s="7" t="s">
        <v>4</v>
      </c>
      <c r="F96" s="7" t="s">
        <v>5</v>
      </c>
      <c r="G96" s="9" t="s">
        <v>6</v>
      </c>
      <c r="H96" s="7" t="s">
        <v>4</v>
      </c>
      <c r="I96" s="7" t="s">
        <v>7</v>
      </c>
      <c r="J96" s="7" t="s">
        <v>5</v>
      </c>
      <c r="K96" s="7" t="s">
        <v>7</v>
      </c>
      <c r="L96" s="9" t="s">
        <v>6</v>
      </c>
      <c r="M96" s="10" t="s">
        <v>7</v>
      </c>
    </row>
    <row r="97" spans="1:14">
      <c r="A97" s="1" t="s">
        <v>8</v>
      </c>
      <c r="B97" s="23">
        <v>40</v>
      </c>
      <c r="C97" s="3">
        <v>8</v>
      </c>
      <c r="D97" s="28">
        <v>9120</v>
      </c>
      <c r="E97" s="23">
        <v>0</v>
      </c>
      <c r="F97" s="3">
        <v>0</v>
      </c>
      <c r="G97" s="28">
        <v>0</v>
      </c>
      <c r="H97" s="20">
        <v>40</v>
      </c>
      <c r="I97" s="51">
        <f>(H97/H$105)*100</f>
        <v>21.50537634408602</v>
      </c>
      <c r="J97" s="2">
        <v>8</v>
      </c>
      <c r="K97" s="51">
        <f>(J97/J$105)*100</f>
        <v>19.512195121951219</v>
      </c>
      <c r="L97" s="53">
        <v>9120</v>
      </c>
      <c r="M97" s="51">
        <f>(L97/L$105)*100</f>
        <v>15.309012929569308</v>
      </c>
    </row>
    <row r="98" spans="1:14">
      <c r="A98" s="1" t="s">
        <v>16</v>
      </c>
      <c r="B98" s="23">
        <v>25</v>
      </c>
      <c r="C98" s="3">
        <v>5</v>
      </c>
      <c r="D98" s="28">
        <v>7140</v>
      </c>
      <c r="E98" s="23">
        <v>2.5</v>
      </c>
      <c r="F98" s="3">
        <v>1</v>
      </c>
      <c r="G98" s="28">
        <v>1042.5</v>
      </c>
      <c r="H98" s="23">
        <v>27.5</v>
      </c>
      <c r="I98" s="50">
        <f t="shared" ref="I98:I104" si="42">(H98/H$105)*100</f>
        <v>14.78494623655914</v>
      </c>
      <c r="J98" s="2">
        <v>6</v>
      </c>
      <c r="K98" s="50">
        <f t="shared" ref="K98:K104" si="43">(J98/J$105)*100</f>
        <v>14.634146341463413</v>
      </c>
      <c r="L98" s="18">
        <v>8182.5</v>
      </c>
      <c r="M98" s="50">
        <f t="shared" ref="M98:M104" si="44">(L98/L$105)*100</f>
        <v>13.735306830723779</v>
      </c>
    </row>
    <row r="99" spans="1:14">
      <c r="A99" s="1" t="s">
        <v>9</v>
      </c>
      <c r="B99" s="23">
        <v>50</v>
      </c>
      <c r="C99" s="3">
        <v>10</v>
      </c>
      <c r="D99" s="28">
        <v>14280</v>
      </c>
      <c r="E99" s="23">
        <v>0</v>
      </c>
      <c r="F99" s="3">
        <v>0</v>
      </c>
      <c r="G99" s="28">
        <v>0</v>
      </c>
      <c r="H99" s="23">
        <v>50</v>
      </c>
      <c r="I99" s="50">
        <f t="shared" si="42"/>
        <v>26.881720430107524</v>
      </c>
      <c r="J99" s="2">
        <v>10</v>
      </c>
      <c r="K99" s="50">
        <f t="shared" si="43"/>
        <v>24.390243902439025</v>
      </c>
      <c r="L99" s="18">
        <v>14280</v>
      </c>
      <c r="M99" s="50">
        <f t="shared" si="44"/>
        <v>23.970691297615101</v>
      </c>
    </row>
    <row r="100" spans="1:14">
      <c r="A100" s="1" t="s">
        <v>10</v>
      </c>
      <c r="B100" s="23">
        <v>10</v>
      </c>
      <c r="C100" s="3">
        <v>2</v>
      </c>
      <c r="D100" s="28">
        <v>2856</v>
      </c>
      <c r="E100" s="23">
        <v>3</v>
      </c>
      <c r="F100" s="3">
        <v>1</v>
      </c>
      <c r="G100" s="28">
        <v>1251</v>
      </c>
      <c r="H100" s="23">
        <v>13</v>
      </c>
      <c r="I100" s="50">
        <f t="shared" si="42"/>
        <v>6.9892473118279561</v>
      </c>
      <c r="J100" s="2">
        <v>3</v>
      </c>
      <c r="K100" s="50">
        <f t="shared" si="43"/>
        <v>7.3170731707317067</v>
      </c>
      <c r="L100" s="18">
        <v>4107</v>
      </c>
      <c r="M100" s="50">
        <f t="shared" si="44"/>
        <v>6.8940916778224945</v>
      </c>
      <c r="N100" s="2"/>
    </row>
    <row r="101" spans="1:14">
      <c r="A101" s="1" t="s">
        <v>40</v>
      </c>
      <c r="B101" s="23">
        <v>25</v>
      </c>
      <c r="C101" s="3">
        <v>5</v>
      </c>
      <c r="D101" s="28">
        <v>7140</v>
      </c>
      <c r="E101" s="23">
        <v>0</v>
      </c>
      <c r="F101" s="3">
        <v>0</v>
      </c>
      <c r="G101" s="28">
        <v>0</v>
      </c>
      <c r="H101" s="23">
        <v>25</v>
      </c>
      <c r="I101" s="50">
        <f t="shared" si="42"/>
        <v>13.440860215053762</v>
      </c>
      <c r="J101" s="2">
        <v>5</v>
      </c>
      <c r="K101" s="50">
        <f t="shared" si="43"/>
        <v>12.195121951219512</v>
      </c>
      <c r="L101" s="18">
        <v>7140</v>
      </c>
      <c r="M101" s="50">
        <f t="shared" si="44"/>
        <v>11.98534564880755</v>
      </c>
      <c r="N101" s="2"/>
    </row>
    <row r="102" spans="1:14">
      <c r="A102" s="1" t="s">
        <v>11</v>
      </c>
      <c r="B102" s="23">
        <v>5</v>
      </c>
      <c r="C102" s="3">
        <v>1</v>
      </c>
      <c r="D102" s="28">
        <v>1428</v>
      </c>
      <c r="E102" s="23">
        <v>5.5</v>
      </c>
      <c r="F102" s="3">
        <v>2</v>
      </c>
      <c r="G102" s="28">
        <v>2293.5</v>
      </c>
      <c r="H102" s="23">
        <v>10.5</v>
      </c>
      <c r="I102" s="50">
        <f t="shared" si="42"/>
        <v>5.6451612903225801</v>
      </c>
      <c r="J102" s="2">
        <v>3</v>
      </c>
      <c r="K102" s="50">
        <f t="shared" si="43"/>
        <v>7.3170731707317067</v>
      </c>
      <c r="L102" s="18">
        <v>3721.5</v>
      </c>
      <c r="M102" s="50">
        <f t="shared" si="44"/>
        <v>6.2469837299772122</v>
      </c>
      <c r="N102" s="2"/>
    </row>
    <row r="103" spans="1:14">
      <c r="A103" s="1" t="s">
        <v>17</v>
      </c>
      <c r="B103" s="23">
        <v>5</v>
      </c>
      <c r="C103" s="3">
        <v>1</v>
      </c>
      <c r="D103" s="28">
        <v>1140</v>
      </c>
      <c r="E103" s="23">
        <v>3</v>
      </c>
      <c r="F103" s="3">
        <v>1</v>
      </c>
      <c r="G103" s="28">
        <v>1251</v>
      </c>
      <c r="H103" s="23">
        <v>8</v>
      </c>
      <c r="I103" s="50">
        <f t="shared" si="42"/>
        <v>4.3010752688172049</v>
      </c>
      <c r="J103" s="2">
        <v>2</v>
      </c>
      <c r="K103" s="50">
        <f t="shared" si="43"/>
        <v>4.8780487804878048</v>
      </c>
      <c r="L103" s="18">
        <v>2391</v>
      </c>
      <c r="M103" s="50">
        <f t="shared" si="44"/>
        <v>4.0135800344956376</v>
      </c>
      <c r="N103" s="2"/>
    </row>
    <row r="104" spans="1:14" ht="15.75" thickBot="1">
      <c r="A104" s="1" t="s">
        <v>18</v>
      </c>
      <c r="B104" s="23">
        <v>0</v>
      </c>
      <c r="C104" s="3">
        <v>0</v>
      </c>
      <c r="D104" s="29">
        <v>0</v>
      </c>
      <c r="E104" s="23">
        <v>12</v>
      </c>
      <c r="F104" s="3">
        <v>4</v>
      </c>
      <c r="G104" s="29">
        <v>10630.75</v>
      </c>
      <c r="H104" s="24">
        <v>12</v>
      </c>
      <c r="I104" s="52">
        <f t="shared" si="42"/>
        <v>6.4516129032258061</v>
      </c>
      <c r="J104" s="2">
        <v>4</v>
      </c>
      <c r="K104" s="52">
        <f t="shared" si="43"/>
        <v>9.7560975609756095</v>
      </c>
      <c r="L104" s="54">
        <v>10630.75</v>
      </c>
      <c r="M104" s="52">
        <f t="shared" si="44"/>
        <v>17.844987850988918</v>
      </c>
      <c r="N104" s="2"/>
    </row>
    <row r="105" spans="1:14" ht="15.75" thickBot="1">
      <c r="A105" s="11" t="s">
        <v>3</v>
      </c>
      <c r="B105" s="49">
        <f t="shared" ref="B105:I105" si="45">SUM(B96:B104)</f>
        <v>160</v>
      </c>
      <c r="C105" s="12">
        <f t="shared" si="45"/>
        <v>32</v>
      </c>
      <c r="D105" s="19">
        <f t="shared" si="45"/>
        <v>43104</v>
      </c>
      <c r="E105" s="49">
        <f t="shared" si="45"/>
        <v>26</v>
      </c>
      <c r="F105" s="13">
        <f t="shared" si="45"/>
        <v>9</v>
      </c>
      <c r="G105" s="14">
        <f t="shared" si="45"/>
        <v>16468.75</v>
      </c>
      <c r="H105" s="12">
        <f t="shared" si="45"/>
        <v>186</v>
      </c>
      <c r="I105" s="15">
        <f t="shared" si="45"/>
        <v>99.999999999999986</v>
      </c>
      <c r="J105" s="12">
        <f>SUM(J97:J104)</f>
        <v>41</v>
      </c>
      <c r="K105" s="15">
        <f>SUM(K97:K104)</f>
        <v>99.999999999999972</v>
      </c>
      <c r="L105" s="16">
        <f>SUM(L96:L104)</f>
        <v>59572.75</v>
      </c>
      <c r="M105" s="15">
        <f>SUM(M97:M104)</f>
        <v>99.999999999999986</v>
      </c>
      <c r="N105" s="23"/>
    </row>
    <row r="106" spans="1:14" ht="16.5" thickBot="1">
      <c r="A106" s="63" t="s">
        <v>50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4">
      <c r="A107" s="64" t="s">
        <v>0</v>
      </c>
      <c r="B107" s="66" t="s">
        <v>1</v>
      </c>
      <c r="C107" s="66"/>
      <c r="D107" s="66"/>
      <c r="E107" s="66" t="s">
        <v>2</v>
      </c>
      <c r="F107" s="66"/>
      <c r="G107" s="66"/>
      <c r="H107" s="66" t="s">
        <v>3</v>
      </c>
      <c r="I107" s="66"/>
      <c r="J107" s="66"/>
      <c r="K107" s="66"/>
      <c r="L107" s="66"/>
      <c r="M107" s="67"/>
    </row>
    <row r="108" spans="1:14" ht="39" thickBot="1">
      <c r="A108" s="65"/>
      <c r="B108" s="7" t="s">
        <v>4</v>
      </c>
      <c r="C108" s="7" t="s">
        <v>5</v>
      </c>
      <c r="D108" s="8" t="s">
        <v>6</v>
      </c>
      <c r="E108" s="7" t="s">
        <v>4</v>
      </c>
      <c r="F108" s="7" t="s">
        <v>5</v>
      </c>
      <c r="G108" s="9" t="s">
        <v>6</v>
      </c>
      <c r="H108" s="7" t="s">
        <v>4</v>
      </c>
      <c r="I108" s="7" t="s">
        <v>7</v>
      </c>
      <c r="J108" s="7" t="s">
        <v>5</v>
      </c>
      <c r="K108" s="7" t="s">
        <v>7</v>
      </c>
      <c r="L108" s="9" t="s">
        <v>6</v>
      </c>
      <c r="M108" s="10" t="s">
        <v>7</v>
      </c>
    </row>
    <row r="109" spans="1:14">
      <c r="A109" s="1" t="s">
        <v>15</v>
      </c>
      <c r="B109" s="60">
        <v>0</v>
      </c>
      <c r="C109" s="3">
        <v>0</v>
      </c>
      <c r="D109" s="28">
        <v>0</v>
      </c>
      <c r="E109" s="60">
        <v>0.5</v>
      </c>
      <c r="F109" s="3">
        <v>1</v>
      </c>
      <c r="G109" s="28">
        <v>95</v>
      </c>
      <c r="H109" s="60">
        <v>0.5</v>
      </c>
      <c r="I109" s="51">
        <f>(H109/H$119)*100</f>
        <v>0.2652519893899204</v>
      </c>
      <c r="J109" s="2">
        <v>1</v>
      </c>
      <c r="K109" s="51">
        <f>(J109/J$119)*100</f>
        <v>2.5641025641025639</v>
      </c>
      <c r="L109" s="53">
        <v>95</v>
      </c>
      <c r="M109" s="51">
        <f>(L109/L$119)*100</f>
        <v>0.16420020671941812</v>
      </c>
    </row>
    <row r="110" spans="1:14">
      <c r="A110" s="1" t="s">
        <v>8</v>
      </c>
      <c r="B110" s="60">
        <v>30</v>
      </c>
      <c r="C110" s="3">
        <v>6</v>
      </c>
      <c r="D110" s="28">
        <v>6840</v>
      </c>
      <c r="E110" s="60">
        <v>16</v>
      </c>
      <c r="F110" s="3">
        <v>4</v>
      </c>
      <c r="G110" s="28">
        <v>5293</v>
      </c>
      <c r="H110" s="60">
        <v>46</v>
      </c>
      <c r="I110" s="50">
        <f t="shared" ref="I110:I119" si="46">(H110/H$119)*100</f>
        <v>24.403183023872678</v>
      </c>
      <c r="J110" s="2">
        <v>10</v>
      </c>
      <c r="K110" s="50">
        <f t="shared" ref="K110:K119" si="47">(J110/J$119)*100</f>
        <v>25.641025641025639</v>
      </c>
      <c r="L110" s="18">
        <v>12133</v>
      </c>
      <c r="M110" s="50">
        <f t="shared" ref="M110:M119" si="48">(L110/L$119)*100</f>
        <v>20.970959032912635</v>
      </c>
    </row>
    <row r="111" spans="1:14">
      <c r="A111" s="1" t="s">
        <v>16</v>
      </c>
      <c r="B111" s="60">
        <v>41</v>
      </c>
      <c r="C111" s="3">
        <v>9</v>
      </c>
      <c r="D111" s="28">
        <v>11814</v>
      </c>
      <c r="E111" s="60">
        <v>20.5</v>
      </c>
      <c r="F111" s="3">
        <v>5</v>
      </c>
      <c r="G111" s="28">
        <v>6183.3</v>
      </c>
      <c r="H111" s="60">
        <v>61.5</v>
      </c>
      <c r="I111" s="50">
        <f t="shared" si="46"/>
        <v>32.625994694960212</v>
      </c>
      <c r="J111" s="2">
        <v>14</v>
      </c>
      <c r="K111" s="50">
        <f t="shared" si="47"/>
        <v>35.897435897435898</v>
      </c>
      <c r="L111" s="18">
        <v>17997.3</v>
      </c>
      <c r="M111" s="50">
        <f t="shared" si="48"/>
        <v>31.10695137254088</v>
      </c>
    </row>
    <row r="112" spans="1:14">
      <c r="A112" s="1" t="s">
        <v>9</v>
      </c>
      <c r="B112" s="60">
        <v>30</v>
      </c>
      <c r="C112" s="3">
        <v>6</v>
      </c>
      <c r="D112" s="28">
        <v>8568</v>
      </c>
      <c r="E112" s="60">
        <v>3</v>
      </c>
      <c r="F112" s="3">
        <v>2</v>
      </c>
      <c r="G112" s="28">
        <v>1391.5</v>
      </c>
      <c r="H112" s="60">
        <v>33</v>
      </c>
      <c r="I112" s="50">
        <f t="shared" si="46"/>
        <v>17.50663129973475</v>
      </c>
      <c r="J112" s="2">
        <v>8</v>
      </c>
      <c r="K112" s="50">
        <f t="shared" si="47"/>
        <v>20.512820512820511</v>
      </c>
      <c r="L112" s="18">
        <v>9959.5</v>
      </c>
      <c r="M112" s="50">
        <f t="shared" si="48"/>
        <v>17.214231145495209</v>
      </c>
    </row>
    <row r="113" spans="1:14">
      <c r="A113" s="1" t="s">
        <v>44</v>
      </c>
      <c r="B113" s="60">
        <v>0</v>
      </c>
      <c r="C113" s="3">
        <v>0</v>
      </c>
      <c r="D113" s="28">
        <v>0</v>
      </c>
      <c r="E113" s="60">
        <v>1.5</v>
      </c>
      <c r="F113" s="3">
        <v>1</v>
      </c>
      <c r="G113" s="28">
        <v>763.5</v>
      </c>
      <c r="H113" s="60">
        <v>1.5</v>
      </c>
      <c r="I113" s="50">
        <f t="shared" si="46"/>
        <v>0.79575596816976124</v>
      </c>
      <c r="J113" s="2">
        <v>1</v>
      </c>
      <c r="K113" s="50">
        <f t="shared" si="47"/>
        <v>2.5641025641025639</v>
      </c>
      <c r="L113" s="18">
        <v>763.5</v>
      </c>
      <c r="M113" s="50">
        <f t="shared" si="48"/>
        <v>1.319651135055534</v>
      </c>
    </row>
    <row r="114" spans="1:14">
      <c r="A114" s="1" t="s">
        <v>10</v>
      </c>
      <c r="B114" s="60">
        <v>10.5</v>
      </c>
      <c r="C114" s="3">
        <v>3</v>
      </c>
      <c r="D114" s="28">
        <v>4378.5</v>
      </c>
      <c r="E114" s="60">
        <v>0</v>
      </c>
      <c r="F114" s="3">
        <v>0</v>
      </c>
      <c r="G114" s="28">
        <v>0</v>
      </c>
      <c r="H114" s="60">
        <v>10.5</v>
      </c>
      <c r="I114" s="50">
        <f t="shared" si="46"/>
        <v>5.5702917771883289</v>
      </c>
      <c r="J114" s="2">
        <v>3</v>
      </c>
      <c r="K114" s="50">
        <f t="shared" si="47"/>
        <v>7.6923076923076925</v>
      </c>
      <c r="L114" s="18">
        <v>4378.5</v>
      </c>
      <c r="M114" s="50">
        <f t="shared" si="48"/>
        <v>7.5679011065365511</v>
      </c>
      <c r="N114" s="2"/>
    </row>
    <row r="115" spans="1:14">
      <c r="A115" s="1" t="s">
        <v>40</v>
      </c>
      <c r="B115" s="60">
        <v>16.5</v>
      </c>
      <c r="C115" s="3">
        <v>3</v>
      </c>
      <c r="D115" s="28">
        <v>4712.3999999999996</v>
      </c>
      <c r="E115" s="60">
        <v>0</v>
      </c>
      <c r="F115" s="3">
        <v>0</v>
      </c>
      <c r="G115" s="28">
        <v>0</v>
      </c>
      <c r="H115" s="60">
        <v>16.5</v>
      </c>
      <c r="I115" s="50">
        <f t="shared" si="46"/>
        <v>8.7533156498673748</v>
      </c>
      <c r="J115" s="2">
        <v>3</v>
      </c>
      <c r="K115" s="50">
        <f t="shared" si="47"/>
        <v>7.6923076923076925</v>
      </c>
      <c r="L115" s="18">
        <v>4712.3999999999996</v>
      </c>
      <c r="M115" s="50">
        <f t="shared" si="48"/>
        <v>8.1450216225745891</v>
      </c>
      <c r="N115" s="2"/>
    </row>
    <row r="116" spans="1:14">
      <c r="A116" s="1" t="s">
        <v>11</v>
      </c>
      <c r="B116" s="60">
        <v>0</v>
      </c>
      <c r="C116" s="3">
        <v>0</v>
      </c>
      <c r="D116" s="28">
        <v>0</v>
      </c>
      <c r="E116" s="60">
        <v>12</v>
      </c>
      <c r="F116" s="3">
        <v>6</v>
      </c>
      <c r="G116" s="28">
        <v>5101</v>
      </c>
      <c r="H116" s="60">
        <v>12</v>
      </c>
      <c r="I116" s="50">
        <f t="shared" si="46"/>
        <v>6.3660477453580899</v>
      </c>
      <c r="J116" s="2">
        <v>6</v>
      </c>
      <c r="K116" s="50">
        <f t="shared" si="47"/>
        <v>15.384615384615385</v>
      </c>
      <c r="L116" s="18">
        <v>5101</v>
      </c>
      <c r="M116" s="50">
        <f t="shared" si="48"/>
        <v>8.81668688921844</v>
      </c>
      <c r="N116" s="2"/>
    </row>
    <row r="117" spans="1:14">
      <c r="A117" s="1" t="s">
        <v>12</v>
      </c>
      <c r="B117" s="60">
        <v>0</v>
      </c>
      <c r="C117" s="3">
        <v>0</v>
      </c>
      <c r="D117" s="28">
        <v>0</v>
      </c>
      <c r="E117" s="60">
        <v>3</v>
      </c>
      <c r="F117" s="3">
        <v>2</v>
      </c>
      <c r="G117" s="28">
        <v>1161.5</v>
      </c>
      <c r="H117" s="60">
        <v>3</v>
      </c>
      <c r="I117" s="50">
        <f t="shared" si="46"/>
        <v>1.5915119363395225</v>
      </c>
      <c r="J117" s="2">
        <v>2</v>
      </c>
      <c r="K117" s="50">
        <f t="shared" si="47"/>
        <v>5.1282051282051277</v>
      </c>
      <c r="L117" s="18">
        <v>1161.5</v>
      </c>
      <c r="M117" s="50">
        <f t="shared" si="48"/>
        <v>2.007563580048465</v>
      </c>
      <c r="N117" s="2"/>
    </row>
    <row r="118" spans="1:14" ht="15.75" thickBot="1">
      <c r="A118" s="1" t="s">
        <v>17</v>
      </c>
      <c r="B118" s="60">
        <v>3.5</v>
      </c>
      <c r="C118" s="3">
        <v>1</v>
      </c>
      <c r="D118" s="28">
        <v>1459.5</v>
      </c>
      <c r="E118" s="60">
        <v>0.5</v>
      </c>
      <c r="F118" s="3">
        <v>1</v>
      </c>
      <c r="G118" s="28">
        <v>95</v>
      </c>
      <c r="H118" s="60">
        <v>4</v>
      </c>
      <c r="I118" s="50">
        <f t="shared" si="46"/>
        <v>2.1220159151193632</v>
      </c>
      <c r="J118" s="2">
        <v>2</v>
      </c>
      <c r="K118" s="50">
        <f t="shared" si="47"/>
        <v>5.1282051282051277</v>
      </c>
      <c r="L118" s="18">
        <v>1554.5</v>
      </c>
      <c r="M118" s="50">
        <f t="shared" si="48"/>
        <v>2.6868339088982682</v>
      </c>
      <c r="N118" s="2"/>
    </row>
    <row r="119" spans="1:14" ht="15.75" thickBot="1">
      <c r="A119" s="11" t="s">
        <v>3</v>
      </c>
      <c r="B119" s="49">
        <f t="shared" ref="B119" si="49">SUM(B108:B118)</f>
        <v>131.5</v>
      </c>
      <c r="C119" s="12">
        <f t="shared" ref="C119" si="50">SUM(C108:C118)</f>
        <v>28</v>
      </c>
      <c r="D119" s="19">
        <f t="shared" ref="D119" si="51">SUM(D108:D118)</f>
        <v>37772.400000000001</v>
      </c>
      <c r="E119" s="49">
        <f t="shared" ref="E119" si="52">SUM(E108:E118)</f>
        <v>57</v>
      </c>
      <c r="F119" s="13">
        <f t="shared" ref="F119" si="53">SUM(F108:F118)</f>
        <v>22</v>
      </c>
      <c r="G119" s="14">
        <f t="shared" ref="G119" si="54">SUM(G108:G118)</f>
        <v>20083.8</v>
      </c>
      <c r="H119" s="12">
        <f t="shared" ref="H119" si="55">SUM(H108:H118)</f>
        <v>188.5</v>
      </c>
      <c r="I119" s="15">
        <f t="shared" si="46"/>
        <v>100</v>
      </c>
      <c r="J119" s="12">
        <f>SUM(J111:J118)</f>
        <v>39</v>
      </c>
      <c r="K119" s="15">
        <f t="shared" si="47"/>
        <v>100</v>
      </c>
      <c r="L119" s="16">
        <f>SUM(L108:L118)</f>
        <v>57856.200000000004</v>
      </c>
      <c r="M119" s="15">
        <f t="shared" si="48"/>
        <v>100</v>
      </c>
      <c r="N119" s="23"/>
    </row>
    <row r="120" spans="1:14" ht="16.5" thickBot="1">
      <c r="A120" s="63" t="s">
        <v>51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4">
      <c r="A121" s="64" t="s">
        <v>0</v>
      </c>
      <c r="B121" s="66" t="s">
        <v>1</v>
      </c>
      <c r="C121" s="66"/>
      <c r="D121" s="66"/>
      <c r="E121" s="66" t="s">
        <v>2</v>
      </c>
      <c r="F121" s="66"/>
      <c r="G121" s="66"/>
      <c r="H121" s="66" t="s">
        <v>3</v>
      </c>
      <c r="I121" s="66"/>
      <c r="J121" s="66"/>
      <c r="K121" s="66"/>
      <c r="L121" s="66"/>
      <c r="M121" s="67"/>
    </row>
    <row r="122" spans="1:14" ht="39" thickBot="1">
      <c r="A122" s="65"/>
      <c r="B122" s="7" t="s">
        <v>4</v>
      </c>
      <c r="C122" s="7" t="s">
        <v>5</v>
      </c>
      <c r="D122" s="8" t="s">
        <v>6</v>
      </c>
      <c r="E122" s="7" t="s">
        <v>4</v>
      </c>
      <c r="F122" s="7" t="s">
        <v>5</v>
      </c>
      <c r="G122" s="9" t="s">
        <v>6</v>
      </c>
      <c r="H122" s="7" t="s">
        <v>4</v>
      </c>
      <c r="I122" s="7" t="s">
        <v>7</v>
      </c>
      <c r="J122" s="7" t="s">
        <v>5</v>
      </c>
      <c r="K122" s="7" t="s">
        <v>7</v>
      </c>
      <c r="L122" s="9" t="s">
        <v>6</v>
      </c>
      <c r="M122" s="10" t="s">
        <v>7</v>
      </c>
    </row>
    <row r="123" spans="1:14">
      <c r="A123" s="1" t="s">
        <v>46</v>
      </c>
      <c r="B123" s="60">
        <v>0</v>
      </c>
      <c r="C123" s="3">
        <v>0</v>
      </c>
      <c r="D123" s="28">
        <v>0</v>
      </c>
      <c r="E123" s="60">
        <v>8</v>
      </c>
      <c r="F123" s="3">
        <v>2</v>
      </c>
      <c r="G123" s="28">
        <v>3704</v>
      </c>
      <c r="H123" s="60">
        <v>8</v>
      </c>
      <c r="I123" s="51">
        <f>(H123/H$134)*100</f>
        <v>3.2719836400818001</v>
      </c>
      <c r="J123" s="2">
        <v>2</v>
      </c>
      <c r="K123" s="51">
        <f>(J123/J$134)*100</f>
        <v>3.4482758620689653</v>
      </c>
      <c r="L123" s="53">
        <v>3704</v>
      </c>
      <c r="M123" s="51">
        <f>(L123/L$134)*100</f>
        <v>3.993686008297896</v>
      </c>
    </row>
    <row r="124" spans="1:14">
      <c r="A124" s="1" t="s">
        <v>15</v>
      </c>
      <c r="B124" s="60">
        <v>5</v>
      </c>
      <c r="C124" s="3">
        <v>1</v>
      </c>
      <c r="D124" s="28">
        <v>1140</v>
      </c>
      <c r="E124" s="60">
        <v>9.5</v>
      </c>
      <c r="F124" s="3">
        <v>3</v>
      </c>
      <c r="G124" s="28">
        <v>6830.5</v>
      </c>
      <c r="H124" s="60">
        <v>14.5</v>
      </c>
      <c r="I124" s="50">
        <f t="shared" ref="I124:I133" si="56">(H124/H$134)*100</f>
        <v>5.9304703476482619</v>
      </c>
      <c r="J124" s="2">
        <v>4</v>
      </c>
      <c r="K124" s="50">
        <f t="shared" ref="K124:K133" si="57">(J124/J$134)*100</f>
        <v>6.8965517241379306</v>
      </c>
      <c r="L124" s="18">
        <v>7970.5</v>
      </c>
      <c r="M124" s="50">
        <f t="shared" ref="M124:M133" si="58">(L124/L$134)*100</f>
        <v>8.5938645597025864</v>
      </c>
    </row>
    <row r="125" spans="1:14">
      <c r="A125" s="1" t="s">
        <v>8</v>
      </c>
      <c r="B125" s="60">
        <v>34.5</v>
      </c>
      <c r="C125" s="3">
        <v>8</v>
      </c>
      <c r="D125" s="28">
        <v>7866</v>
      </c>
      <c r="E125" s="60">
        <v>10</v>
      </c>
      <c r="F125" s="3">
        <v>3</v>
      </c>
      <c r="G125" s="28">
        <v>3225</v>
      </c>
      <c r="H125" s="60">
        <v>44.5</v>
      </c>
      <c r="I125" s="50">
        <f t="shared" si="56"/>
        <v>18.200408997955012</v>
      </c>
      <c r="J125" s="2">
        <v>11</v>
      </c>
      <c r="K125" s="50">
        <f t="shared" si="57"/>
        <v>18.96551724137931</v>
      </c>
      <c r="L125" s="18">
        <v>11091</v>
      </c>
      <c r="M125" s="50">
        <f t="shared" si="58"/>
        <v>11.958415636617703</v>
      </c>
    </row>
    <row r="126" spans="1:14">
      <c r="A126" s="1" t="s">
        <v>16</v>
      </c>
      <c r="B126" s="60">
        <v>20</v>
      </c>
      <c r="C126" s="3">
        <v>4</v>
      </c>
      <c r="D126" s="28">
        <v>5712</v>
      </c>
      <c r="E126" s="60">
        <v>31</v>
      </c>
      <c r="F126" s="3">
        <v>9</v>
      </c>
      <c r="G126" s="28">
        <v>12073</v>
      </c>
      <c r="H126" s="60">
        <v>51</v>
      </c>
      <c r="I126" s="50">
        <f t="shared" si="56"/>
        <v>20.858895705521473</v>
      </c>
      <c r="J126" s="2">
        <v>13</v>
      </c>
      <c r="K126" s="50">
        <f t="shared" si="57"/>
        <v>22.413793103448278</v>
      </c>
      <c r="L126" s="18">
        <v>17785</v>
      </c>
      <c r="M126" s="50">
        <f t="shared" si="58"/>
        <v>19.175946451829937</v>
      </c>
    </row>
    <row r="127" spans="1:14">
      <c r="A127" s="1" t="s">
        <v>9</v>
      </c>
      <c r="B127" s="60">
        <v>35</v>
      </c>
      <c r="C127" s="3">
        <v>8</v>
      </c>
      <c r="D127" s="28">
        <v>9996</v>
      </c>
      <c r="E127" s="60">
        <v>3.5</v>
      </c>
      <c r="F127" s="3">
        <v>1</v>
      </c>
      <c r="G127" s="28">
        <v>1459.5</v>
      </c>
      <c r="H127" s="60">
        <v>38.5</v>
      </c>
      <c r="I127" s="50">
        <f t="shared" si="56"/>
        <v>15.746421267893659</v>
      </c>
      <c r="J127" s="2">
        <v>9</v>
      </c>
      <c r="K127" s="50">
        <f t="shared" si="57"/>
        <v>15.517241379310345</v>
      </c>
      <c r="L127" s="18">
        <v>11455.5</v>
      </c>
      <c r="M127" s="50">
        <f t="shared" si="58"/>
        <v>12.351422804550905</v>
      </c>
    </row>
    <row r="128" spans="1:14">
      <c r="A128" s="1" t="s">
        <v>10</v>
      </c>
      <c r="B128" s="60">
        <v>4</v>
      </c>
      <c r="C128" s="3">
        <v>1</v>
      </c>
      <c r="D128" s="28">
        <v>1142.4000000000001</v>
      </c>
      <c r="E128" s="60">
        <v>10</v>
      </c>
      <c r="F128" s="3">
        <v>4</v>
      </c>
      <c r="G128" s="28">
        <v>4170</v>
      </c>
      <c r="H128" s="60">
        <v>14</v>
      </c>
      <c r="I128" s="50">
        <f t="shared" si="56"/>
        <v>5.7259713701431494</v>
      </c>
      <c r="J128" s="2">
        <v>5</v>
      </c>
      <c r="K128" s="50">
        <f t="shared" si="57"/>
        <v>8.6206896551724146</v>
      </c>
      <c r="L128" s="18">
        <v>5312.4</v>
      </c>
      <c r="M128" s="50">
        <f t="shared" si="58"/>
        <v>5.7278773084453949</v>
      </c>
      <c r="N128" s="2"/>
    </row>
    <row r="129" spans="1:14">
      <c r="A129" s="1" t="s">
        <v>40</v>
      </c>
      <c r="B129" s="60">
        <v>5</v>
      </c>
      <c r="C129" s="3">
        <v>1</v>
      </c>
      <c r="D129" s="28">
        <v>1428</v>
      </c>
      <c r="E129" s="60">
        <v>4</v>
      </c>
      <c r="F129" s="3">
        <v>1</v>
      </c>
      <c r="G129" s="28">
        <v>1668</v>
      </c>
      <c r="H129" s="60">
        <v>9</v>
      </c>
      <c r="I129" s="50">
        <f t="shared" si="56"/>
        <v>3.6809815950920246</v>
      </c>
      <c r="J129" s="2">
        <v>2</v>
      </c>
      <c r="K129" s="50">
        <f t="shared" si="57"/>
        <v>3.4482758620689653</v>
      </c>
      <c r="L129" s="18">
        <v>3096</v>
      </c>
      <c r="M129" s="50">
        <f t="shared" si="58"/>
        <v>3.3381349572597965</v>
      </c>
      <c r="N129" s="2"/>
    </row>
    <row r="130" spans="1:14">
      <c r="A130" s="1" t="s">
        <v>11</v>
      </c>
      <c r="B130" s="60">
        <v>16</v>
      </c>
      <c r="C130" s="3">
        <v>4</v>
      </c>
      <c r="D130" s="28">
        <v>4569.6000000000004</v>
      </c>
      <c r="E130" s="60">
        <v>11</v>
      </c>
      <c r="F130" s="3">
        <v>3</v>
      </c>
      <c r="G130" s="28">
        <v>4863</v>
      </c>
      <c r="H130" s="60">
        <v>27</v>
      </c>
      <c r="I130" s="50">
        <f t="shared" si="56"/>
        <v>11.042944785276074</v>
      </c>
      <c r="J130" s="2">
        <v>7</v>
      </c>
      <c r="K130" s="50">
        <f t="shared" si="57"/>
        <v>12.068965517241379</v>
      </c>
      <c r="L130" s="18">
        <v>9432.6</v>
      </c>
      <c r="M130" s="50">
        <f t="shared" si="58"/>
        <v>10.170313888194043</v>
      </c>
      <c r="N130" s="2"/>
    </row>
    <row r="131" spans="1:14">
      <c r="A131" s="1" t="s">
        <v>12</v>
      </c>
      <c r="B131" s="60">
        <v>0</v>
      </c>
      <c r="C131" s="3">
        <v>0</v>
      </c>
      <c r="D131" s="28">
        <v>0</v>
      </c>
      <c r="E131" s="60">
        <v>1</v>
      </c>
      <c r="F131" s="3">
        <v>1</v>
      </c>
      <c r="G131" s="28">
        <v>417</v>
      </c>
      <c r="H131" s="60">
        <v>1</v>
      </c>
      <c r="I131" s="50">
        <f t="shared" si="56"/>
        <v>0.40899795501022501</v>
      </c>
      <c r="J131" s="2">
        <v>1</v>
      </c>
      <c r="K131" s="50">
        <f t="shared" si="57"/>
        <v>1.7241379310344827</v>
      </c>
      <c r="L131" s="18">
        <v>417</v>
      </c>
      <c r="M131" s="50">
        <f t="shared" si="58"/>
        <v>0.44961313862317032</v>
      </c>
      <c r="N131" s="2"/>
    </row>
    <row r="132" spans="1:14">
      <c r="A132" s="1" t="s">
        <v>17</v>
      </c>
      <c r="B132" s="60">
        <v>0</v>
      </c>
      <c r="C132" s="3">
        <v>0</v>
      </c>
      <c r="D132" s="28">
        <v>0</v>
      </c>
      <c r="E132" s="60">
        <v>3.5</v>
      </c>
      <c r="F132" s="3">
        <v>2</v>
      </c>
      <c r="G132" s="28">
        <v>1462.5</v>
      </c>
      <c r="H132" s="60">
        <v>3.5</v>
      </c>
      <c r="I132" s="50">
        <f t="shared" si="56"/>
        <v>1.4314928425357873</v>
      </c>
      <c r="J132" s="2">
        <v>2</v>
      </c>
      <c r="K132" s="50">
        <f t="shared" si="57"/>
        <v>3.4482758620689653</v>
      </c>
      <c r="L132" s="18">
        <v>1462.5</v>
      </c>
      <c r="M132" s="50">
        <f t="shared" si="58"/>
        <v>1.5768806120776655</v>
      </c>
      <c r="N132" s="2"/>
    </row>
    <row r="133" spans="1:14" ht="15.75" thickBot="1">
      <c r="A133" s="1" t="s">
        <v>18</v>
      </c>
      <c r="B133" s="60">
        <v>4</v>
      </c>
      <c r="C133" s="3">
        <v>1</v>
      </c>
      <c r="D133" s="28">
        <v>1142.4000000000001</v>
      </c>
      <c r="E133" s="60">
        <v>29.5</v>
      </c>
      <c r="F133" s="3">
        <v>7</v>
      </c>
      <c r="G133" s="28">
        <v>19877.5</v>
      </c>
      <c r="H133" s="60">
        <v>33.5</v>
      </c>
      <c r="I133" s="50">
        <f t="shared" si="56"/>
        <v>13.701431492842536</v>
      </c>
      <c r="J133" s="2">
        <v>8</v>
      </c>
      <c r="K133" s="50">
        <f t="shared" si="57"/>
        <v>13.793103448275861</v>
      </c>
      <c r="L133" s="18">
        <v>21019.9</v>
      </c>
      <c r="M133" s="50">
        <f t="shared" si="58"/>
        <v>22.663844634400906</v>
      </c>
      <c r="N133" s="2"/>
    </row>
    <row r="134" spans="1:14" ht="15.75" thickBot="1">
      <c r="A134" s="11" t="s">
        <v>3</v>
      </c>
      <c r="B134" s="49">
        <f t="shared" ref="B134" si="59">SUM(B122:B133)</f>
        <v>123.5</v>
      </c>
      <c r="C134" s="12">
        <f t="shared" ref="C134:H134" si="60">SUM(C122:C133)</f>
        <v>28</v>
      </c>
      <c r="D134" s="19">
        <f t="shared" si="60"/>
        <v>32996.400000000001</v>
      </c>
      <c r="E134" s="49">
        <f t="shared" si="60"/>
        <v>121</v>
      </c>
      <c r="F134" s="13">
        <f t="shared" si="60"/>
        <v>36</v>
      </c>
      <c r="G134" s="14">
        <f t="shared" si="60"/>
        <v>59750</v>
      </c>
      <c r="H134" s="12">
        <f t="shared" si="60"/>
        <v>244.5</v>
      </c>
      <c r="I134" s="15">
        <f>(H134/H$134)*100</f>
        <v>100</v>
      </c>
      <c r="J134" s="12">
        <f>SUM(J125:J133)</f>
        <v>58</v>
      </c>
      <c r="K134" s="15">
        <f>(J134/J$134)*100</f>
        <v>100</v>
      </c>
      <c r="L134" s="16">
        <f>SUM(L122:L133)</f>
        <v>92746.4</v>
      </c>
      <c r="M134" s="15">
        <f>(L134/L$134)*100</f>
        <v>100</v>
      </c>
      <c r="N134" s="23"/>
    </row>
    <row r="135" spans="1:14" ht="16.5" thickBot="1">
      <c r="A135" s="63" t="s">
        <v>52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4">
      <c r="A136" s="64" t="s">
        <v>0</v>
      </c>
      <c r="B136" s="66" t="s">
        <v>1</v>
      </c>
      <c r="C136" s="66"/>
      <c r="D136" s="66"/>
      <c r="E136" s="66" t="s">
        <v>2</v>
      </c>
      <c r="F136" s="66"/>
      <c r="G136" s="66"/>
      <c r="H136" s="66" t="s">
        <v>3</v>
      </c>
      <c r="I136" s="66"/>
      <c r="J136" s="66"/>
      <c r="K136" s="66"/>
      <c r="L136" s="66"/>
      <c r="M136" s="67"/>
    </row>
    <row r="137" spans="1:14" ht="39" thickBot="1">
      <c r="A137" s="65"/>
      <c r="B137" s="7" t="s">
        <v>4</v>
      </c>
      <c r="C137" s="7" t="s">
        <v>5</v>
      </c>
      <c r="D137" s="8" t="s">
        <v>6</v>
      </c>
      <c r="E137" s="7" t="s">
        <v>4</v>
      </c>
      <c r="F137" s="7" t="s">
        <v>5</v>
      </c>
      <c r="G137" s="9" t="s">
        <v>6</v>
      </c>
      <c r="H137" s="7" t="s">
        <v>4</v>
      </c>
      <c r="I137" s="7" t="s">
        <v>7</v>
      </c>
      <c r="J137" s="7" t="s">
        <v>5</v>
      </c>
      <c r="K137" s="7" t="s">
        <v>7</v>
      </c>
      <c r="L137" s="9" t="s">
        <v>6</v>
      </c>
      <c r="M137" s="10" t="s">
        <v>7</v>
      </c>
    </row>
    <row r="138" spans="1:14">
      <c r="A138" s="1" t="s">
        <v>8</v>
      </c>
      <c r="B138" s="60">
        <v>9</v>
      </c>
      <c r="C138" s="3">
        <v>2</v>
      </c>
      <c r="D138" s="28">
        <v>2052</v>
      </c>
      <c r="E138" s="60">
        <v>0</v>
      </c>
      <c r="F138" s="3">
        <v>0</v>
      </c>
      <c r="G138" s="28">
        <v>0</v>
      </c>
      <c r="H138" s="60">
        <v>9</v>
      </c>
      <c r="I138" s="51">
        <f>(H138/H$144)*100</f>
        <v>20</v>
      </c>
      <c r="J138" s="2">
        <v>2</v>
      </c>
      <c r="K138" s="51">
        <f>(J138/J$144)*100</f>
        <v>18.181818181818183</v>
      </c>
      <c r="L138" s="53">
        <v>2052</v>
      </c>
      <c r="M138" s="51">
        <f>(L138/L$144)*100</f>
        <v>12.109266657618157</v>
      </c>
    </row>
    <row r="139" spans="1:14">
      <c r="A139" s="1" t="s">
        <v>16</v>
      </c>
      <c r="B139" s="60">
        <v>0</v>
      </c>
      <c r="C139" s="3">
        <v>0</v>
      </c>
      <c r="D139" s="28">
        <v>0</v>
      </c>
      <c r="E139" s="60">
        <v>3.5</v>
      </c>
      <c r="F139" s="3">
        <v>1</v>
      </c>
      <c r="G139" s="28">
        <v>1781.5</v>
      </c>
      <c r="H139" s="60">
        <v>3.5</v>
      </c>
      <c r="I139" s="50">
        <f t="shared" ref="I139:I143" si="61">(H139/H$144)*100</f>
        <v>7.7777777777777777</v>
      </c>
      <c r="J139" s="2">
        <v>1</v>
      </c>
      <c r="K139" s="50">
        <f t="shared" ref="K139:K143" si="62">(J139/J$144)*100</f>
        <v>9.0909090909090917</v>
      </c>
      <c r="L139" s="18">
        <v>1781.5</v>
      </c>
      <c r="M139" s="50">
        <f t="shared" ref="M139:M143" si="63">(L139/L$144)*100</f>
        <v>10.51299149636781</v>
      </c>
    </row>
    <row r="140" spans="1:14">
      <c r="A140" s="1" t="s">
        <v>9</v>
      </c>
      <c r="B140" s="60">
        <v>12</v>
      </c>
      <c r="C140" s="3">
        <v>3</v>
      </c>
      <c r="D140" s="28">
        <v>3427.2</v>
      </c>
      <c r="E140" s="60">
        <v>0</v>
      </c>
      <c r="F140" s="3">
        <v>0</v>
      </c>
      <c r="G140" s="28">
        <v>0</v>
      </c>
      <c r="H140" s="60">
        <v>12</v>
      </c>
      <c r="I140" s="50">
        <f t="shared" si="61"/>
        <v>26.666666666666668</v>
      </c>
      <c r="J140" s="2">
        <v>3</v>
      </c>
      <c r="K140" s="50">
        <f t="shared" si="62"/>
        <v>27.27272727272727</v>
      </c>
      <c r="L140" s="18">
        <v>3427.2</v>
      </c>
      <c r="M140" s="50">
        <f t="shared" si="63"/>
        <v>20.224599750969272</v>
      </c>
    </row>
    <row r="141" spans="1:14">
      <c r="A141" s="1" t="s">
        <v>11</v>
      </c>
      <c r="B141" s="60">
        <v>10</v>
      </c>
      <c r="C141" s="3">
        <v>2</v>
      </c>
      <c r="D141" s="28">
        <v>2856</v>
      </c>
      <c r="E141" s="60">
        <v>0</v>
      </c>
      <c r="F141" s="3">
        <v>0</v>
      </c>
      <c r="G141" s="28">
        <v>0</v>
      </c>
      <c r="H141" s="60">
        <v>10</v>
      </c>
      <c r="I141" s="50">
        <f t="shared" si="61"/>
        <v>22.222222222222221</v>
      </c>
      <c r="J141" s="2">
        <v>2</v>
      </c>
      <c r="K141" s="50">
        <f t="shared" si="62"/>
        <v>18.181818181818183</v>
      </c>
      <c r="L141" s="18">
        <v>2856</v>
      </c>
      <c r="M141" s="50">
        <f t="shared" si="63"/>
        <v>16.853833125807725</v>
      </c>
    </row>
    <row r="142" spans="1:14">
      <c r="A142" s="1" t="s">
        <v>17</v>
      </c>
      <c r="B142" s="60">
        <v>0</v>
      </c>
      <c r="C142" s="3">
        <v>0</v>
      </c>
      <c r="D142" s="28">
        <v>0</v>
      </c>
      <c r="E142" s="60">
        <v>4</v>
      </c>
      <c r="F142" s="3">
        <v>1</v>
      </c>
      <c r="G142" s="28">
        <v>1668</v>
      </c>
      <c r="H142" s="60">
        <v>4</v>
      </c>
      <c r="I142" s="50">
        <f t="shared" si="61"/>
        <v>8.8888888888888893</v>
      </c>
      <c r="J142" s="2">
        <v>1</v>
      </c>
      <c r="K142" s="50">
        <f t="shared" si="62"/>
        <v>9.0909090909090917</v>
      </c>
      <c r="L142" s="18">
        <v>1668</v>
      </c>
      <c r="M142" s="50">
        <f t="shared" si="63"/>
        <v>9.8432050608708987</v>
      </c>
    </row>
    <row r="143" spans="1:14" ht="15.75" thickBot="1">
      <c r="A143" s="1" t="s">
        <v>18</v>
      </c>
      <c r="B143" s="60">
        <v>0</v>
      </c>
      <c r="C143" s="3">
        <v>0</v>
      </c>
      <c r="D143" s="28">
        <v>0</v>
      </c>
      <c r="E143" s="60">
        <v>6.5</v>
      </c>
      <c r="F143" s="3">
        <v>2</v>
      </c>
      <c r="G143" s="28">
        <v>5161</v>
      </c>
      <c r="H143" s="60">
        <v>6.5</v>
      </c>
      <c r="I143" s="50">
        <f t="shared" si="61"/>
        <v>14.444444444444443</v>
      </c>
      <c r="J143" s="2">
        <v>2</v>
      </c>
      <c r="K143" s="50">
        <f t="shared" si="62"/>
        <v>18.181818181818183</v>
      </c>
      <c r="L143" s="18">
        <v>5161</v>
      </c>
      <c r="M143" s="50">
        <f t="shared" si="63"/>
        <v>30.456103908366135</v>
      </c>
      <c r="N143" s="2"/>
    </row>
    <row r="144" spans="1:14" ht="15.75" thickBot="1">
      <c r="A144" s="11" t="s">
        <v>3</v>
      </c>
      <c r="B144" s="49">
        <f t="shared" ref="B144:H144" si="64">SUM(B137:B143)</f>
        <v>31</v>
      </c>
      <c r="C144" s="12">
        <f t="shared" si="64"/>
        <v>7</v>
      </c>
      <c r="D144" s="19">
        <f t="shared" si="64"/>
        <v>8335.2000000000007</v>
      </c>
      <c r="E144" s="49">
        <f t="shared" si="64"/>
        <v>14</v>
      </c>
      <c r="F144" s="13">
        <f t="shared" si="64"/>
        <v>4</v>
      </c>
      <c r="G144" s="14">
        <f t="shared" si="64"/>
        <v>8610.5</v>
      </c>
      <c r="H144" s="12">
        <f t="shared" si="64"/>
        <v>45</v>
      </c>
      <c r="I144" s="15">
        <f>SUM(I138:I143)</f>
        <v>99.999999999999986</v>
      </c>
      <c r="J144" s="12">
        <f>SUM(J138:J143)</f>
        <v>11</v>
      </c>
      <c r="K144" s="15">
        <f>SUM(K138:K143)</f>
        <v>100.00000000000001</v>
      </c>
      <c r="L144" s="16">
        <f>SUM(L137:L143)</f>
        <v>16945.7</v>
      </c>
      <c r="M144" s="15">
        <f>SUM(M138:M143)</f>
        <v>100</v>
      </c>
      <c r="N144" s="23"/>
    </row>
    <row r="145" spans="1:13">
      <c r="A145" s="62" t="s">
        <v>13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</row>
  </sheetData>
  <sheetProtection password="C76B" sheet="1" objects="1" scenarios="1"/>
  <mergeCells count="58">
    <mergeCell ref="A36:M36"/>
    <mergeCell ref="A37:A38"/>
    <mergeCell ref="H37:M37"/>
    <mergeCell ref="A3:A4"/>
    <mergeCell ref="B3:D3"/>
    <mergeCell ref="E3:G3"/>
    <mergeCell ref="H3:M3"/>
    <mergeCell ref="B37:D37"/>
    <mergeCell ref="E37:G37"/>
    <mergeCell ref="A23:M23"/>
    <mergeCell ref="A24:A25"/>
    <mergeCell ref="B24:D24"/>
    <mergeCell ref="E24:G24"/>
    <mergeCell ref="H24:M24"/>
    <mergeCell ref="A1:M1"/>
    <mergeCell ref="A2:M2"/>
    <mergeCell ref="A11:M11"/>
    <mergeCell ref="A12:M12"/>
    <mergeCell ref="A13:A14"/>
    <mergeCell ref="B13:D13"/>
    <mergeCell ref="E13:G13"/>
    <mergeCell ref="H13:M13"/>
    <mergeCell ref="A49:M49"/>
    <mergeCell ref="A50:A51"/>
    <mergeCell ref="B50:D50"/>
    <mergeCell ref="E50:G50"/>
    <mergeCell ref="H50:M50"/>
    <mergeCell ref="A78:M78"/>
    <mergeCell ref="A79:A80"/>
    <mergeCell ref="B79:D79"/>
    <mergeCell ref="E79:G79"/>
    <mergeCell ref="H79:M79"/>
    <mergeCell ref="A64:M64"/>
    <mergeCell ref="A65:A66"/>
    <mergeCell ref="B65:D65"/>
    <mergeCell ref="E65:G65"/>
    <mergeCell ref="H65:M65"/>
    <mergeCell ref="A120:M120"/>
    <mergeCell ref="A121:A122"/>
    <mergeCell ref="B121:D121"/>
    <mergeCell ref="E121:G121"/>
    <mergeCell ref="H121:M121"/>
    <mergeCell ref="A106:M106"/>
    <mergeCell ref="A107:A108"/>
    <mergeCell ref="B107:D107"/>
    <mergeCell ref="E107:G107"/>
    <mergeCell ref="H107:M107"/>
    <mergeCell ref="A94:M94"/>
    <mergeCell ref="A95:A96"/>
    <mergeCell ref="B95:D95"/>
    <mergeCell ref="E95:G95"/>
    <mergeCell ref="H95:M95"/>
    <mergeCell ref="A145:M145"/>
    <mergeCell ref="A135:M135"/>
    <mergeCell ref="A136:A137"/>
    <mergeCell ref="B136:D136"/>
    <mergeCell ref="E136:G136"/>
    <mergeCell ref="H136:M136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J39:J47 L39:L47 L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13" sqref="D13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5" t="s">
        <v>36</v>
      </c>
      <c r="B1" s="46" t="s">
        <v>35</v>
      </c>
      <c r="C1" s="46" t="s">
        <v>34</v>
      </c>
      <c r="D1" s="45" t="s">
        <v>21</v>
      </c>
      <c r="E1" s="46" t="s">
        <v>33</v>
      </c>
    </row>
    <row r="2" spans="1:5">
      <c r="A2" s="41" t="s">
        <v>37</v>
      </c>
      <c r="E2" s="42">
        <v>49607.59</v>
      </c>
    </row>
    <row r="3" spans="1:5">
      <c r="A3" s="43" t="s">
        <v>38</v>
      </c>
      <c r="E3" s="44">
        <v>69156.61</v>
      </c>
    </row>
    <row r="4" spans="1:5">
      <c r="A4" s="31" t="s">
        <v>32</v>
      </c>
      <c r="B4" s="32">
        <v>19</v>
      </c>
      <c r="C4" s="32">
        <v>3.5</v>
      </c>
      <c r="D4" s="32">
        <f t="shared" ref="D4:D14" si="0">SUM(B4:C4)</f>
        <v>22.5</v>
      </c>
      <c r="E4" s="30">
        <v>6754.6</v>
      </c>
    </row>
    <row r="5" spans="1:5">
      <c r="A5" s="31" t="s">
        <v>31</v>
      </c>
      <c r="B5" s="32">
        <v>29</v>
      </c>
      <c r="C5" s="32">
        <v>47.5</v>
      </c>
      <c r="D5" s="32">
        <f t="shared" si="0"/>
        <v>76.5</v>
      </c>
      <c r="E5" s="30">
        <v>24573.599999999999</v>
      </c>
    </row>
    <row r="6" spans="1:5">
      <c r="A6" s="31" t="s">
        <v>30</v>
      </c>
      <c r="B6" s="32">
        <v>146.5</v>
      </c>
      <c r="C6" s="32">
        <v>6.5</v>
      </c>
      <c r="D6" s="32">
        <f t="shared" si="0"/>
        <v>153</v>
      </c>
      <c r="E6" s="30">
        <v>41725.699999999997</v>
      </c>
    </row>
    <row r="7" spans="1:5">
      <c r="A7" s="31" t="s">
        <v>29</v>
      </c>
      <c r="B7" s="32">
        <v>343.5</v>
      </c>
      <c r="C7" s="32">
        <v>79</v>
      </c>
      <c r="D7" s="32">
        <f t="shared" si="0"/>
        <v>422.5</v>
      </c>
      <c r="E7" s="30">
        <v>128409.8</v>
      </c>
    </row>
    <row r="8" spans="1:5">
      <c r="A8" t="s">
        <v>28</v>
      </c>
      <c r="B8" s="32">
        <v>151</v>
      </c>
      <c r="C8" s="32">
        <v>25</v>
      </c>
      <c r="D8" s="32">
        <f t="shared" si="0"/>
        <v>176</v>
      </c>
      <c r="E8" s="30">
        <v>54535.3</v>
      </c>
    </row>
    <row r="9" spans="1:5">
      <c r="A9" t="s">
        <v>27</v>
      </c>
      <c r="B9" s="32">
        <v>75</v>
      </c>
      <c r="C9" s="32">
        <v>227.5</v>
      </c>
      <c r="D9" s="32">
        <f t="shared" si="0"/>
        <v>302.5</v>
      </c>
      <c r="E9" s="30">
        <v>74407.600000000006</v>
      </c>
    </row>
    <row r="10" spans="1:5">
      <c r="A10" t="s">
        <v>26</v>
      </c>
      <c r="B10" s="32">
        <v>253</v>
      </c>
      <c r="C10" s="32">
        <v>130.5</v>
      </c>
      <c r="D10" s="32">
        <f t="shared" si="0"/>
        <v>383.5</v>
      </c>
      <c r="E10" s="30">
        <v>113571.2</v>
      </c>
    </row>
    <row r="11" spans="1:5">
      <c r="A11" t="s">
        <v>25</v>
      </c>
      <c r="B11" s="32">
        <v>160</v>
      </c>
      <c r="C11" s="32">
        <v>26</v>
      </c>
      <c r="D11" s="32">
        <f t="shared" si="0"/>
        <v>186</v>
      </c>
      <c r="E11" s="30">
        <v>59572.75</v>
      </c>
    </row>
    <row r="12" spans="1:5">
      <c r="A12" t="s">
        <v>24</v>
      </c>
      <c r="B12" s="32">
        <v>131.5</v>
      </c>
      <c r="C12" s="32">
        <v>57</v>
      </c>
      <c r="D12" s="32">
        <f t="shared" si="0"/>
        <v>188.5</v>
      </c>
      <c r="E12" s="30">
        <v>57856.2</v>
      </c>
    </row>
    <row r="13" spans="1:5">
      <c r="A13" t="s">
        <v>23</v>
      </c>
      <c r="B13" s="61">
        <v>123.5</v>
      </c>
      <c r="C13" s="61">
        <v>28</v>
      </c>
      <c r="D13" s="61">
        <f t="shared" si="0"/>
        <v>151.5</v>
      </c>
      <c r="E13" s="30">
        <v>92746.4</v>
      </c>
    </row>
    <row r="14" spans="1:5">
      <c r="A14" t="s">
        <v>22</v>
      </c>
      <c r="B14" s="61">
        <v>31</v>
      </c>
      <c r="C14" s="61">
        <v>7</v>
      </c>
      <c r="D14" s="61">
        <f t="shared" si="0"/>
        <v>38</v>
      </c>
      <c r="E14" s="30">
        <v>16945.7</v>
      </c>
    </row>
    <row r="15" spans="1:5">
      <c r="A15" s="33" t="s">
        <v>41</v>
      </c>
      <c r="B15" s="34">
        <f>AVERAGE(B4:B14)</f>
        <v>133</v>
      </c>
      <c r="C15" s="34">
        <f>AVERAGE(C4:C14)</f>
        <v>57.954545454545453</v>
      </c>
      <c r="D15" s="35">
        <f>SUM(B15:C15)</f>
        <v>190.95454545454544</v>
      </c>
      <c r="E15" s="36">
        <f>AVERAGE(E4:E14)</f>
        <v>61008.986363636359</v>
      </c>
    </row>
    <row r="16" spans="1:5">
      <c r="A16" s="37" t="s">
        <v>21</v>
      </c>
      <c r="B16" s="38">
        <f>SUM(B4:B15)</f>
        <v>1596</v>
      </c>
      <c r="C16" s="38">
        <f>SUM(C4:C15)</f>
        <v>695.4545454545455</v>
      </c>
      <c r="D16" s="39">
        <f>SUM(B16:C16)</f>
        <v>2291.4545454545455</v>
      </c>
      <c r="E16" s="40">
        <f>SUM(E4:E15)</f>
        <v>732107.83636363631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2014-01-30T18:52:27Z</dcterms:modified>
</cp:coreProperties>
</file>