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60" i="1"/>
  <c r="K62"/>
  <c r="K59"/>
  <c r="I60"/>
  <c r="I62"/>
  <c r="I59"/>
  <c r="H64"/>
  <c r="I61" s="1"/>
  <c r="C64"/>
  <c r="D64"/>
  <c r="E64"/>
  <c r="F64"/>
  <c r="G64"/>
  <c r="L64" s="1"/>
  <c r="M60" s="1"/>
  <c r="B64"/>
  <c r="J64"/>
  <c r="K61" s="1"/>
  <c r="D9" i="4"/>
  <c r="E55" i="1"/>
  <c r="B55"/>
  <c r="C55"/>
  <c r="F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M63" l="1"/>
  <c r="M61"/>
  <c r="I63"/>
  <c r="I64" s="1"/>
  <c r="K63"/>
  <c r="K64" s="1"/>
  <c r="M59"/>
  <c r="M64" s="1"/>
  <c r="M62"/>
  <c r="I44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K28"/>
  <c r="L16"/>
  <c r="I12"/>
  <c r="I16" s="1"/>
  <c r="I14"/>
  <c r="K15"/>
  <c r="K16" s="1"/>
  <c r="K13"/>
  <c r="I28"/>
  <c r="L7"/>
  <c r="D18" i="4"/>
  <c r="D17"/>
  <c r="I55" i="1" l="1"/>
  <c r="M46"/>
  <c r="M48"/>
  <c r="M50"/>
  <c r="M52"/>
  <c r="M54"/>
  <c r="M45"/>
  <c r="M47"/>
  <c r="M49"/>
  <c r="M51"/>
  <c r="M53"/>
  <c r="M44"/>
  <c r="M55" s="1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M40" l="1"/>
  <c r="M16"/>
  <c r="M28"/>
  <c r="M7"/>
</calcChain>
</file>

<file path=xl/sharedStrings.xml><?xml version="1.0" encoding="utf-8"?>
<sst xmlns="http://schemas.openxmlformats.org/spreadsheetml/2006/main" count="171" uniqueCount="54">
  <si>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</si>
  <si>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</si>
  <si>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</si>
  <si>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</si>
  <si>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</si>
  <si>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</si>
  <si>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</si>
  <si>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</si>
  <si>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</si>
  <si>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</si>
  <si>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</si>
  <si>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</si>
  <si>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</si>
  <si>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</si>
  <si>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</si>
  <si>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</si>
  <si>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</si>
  <si>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</si>
  <si>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</si>
  <si>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</si>
  <si>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</si>
  <si>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</si>
  <si>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</si>
  <si>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</si>
  <si>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</si>
  <si>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</si>
  <si>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</si>
  <si>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</si>
  <si>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</si>
  <si>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</si>
  <si>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</si>
  <si>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</si>
  <si>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</si>
  <si>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</si>
  <si>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</si>
  <si>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</si>
  <si>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</si>
  <si>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</si>
  <si>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</si>
  <si>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</si>
  <si>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</si>
  <si>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</si>
  <si>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</si>
  <si>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</si>
  <si>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</si>
  <si>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</si>
  <si>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</si>
  <si>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</si>
  <si>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</si>
  <si>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</si>
  <si>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</si>
  <si>
    <t>Mês:Junho / 2014</t>
  </si>
  <si>
    <t xml:space="preserve">DIR. DE PLANEJ. E PROJ. ESPECIAIS - DPE </t>
  </si>
  <si>
    <t xml:space="preserve">DIRETORIA DE GESTÃO DE PESSOAS (DGP) - DGP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</si>
</sst>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Maio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12">
                  <c:v>77.599999999999994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12">
                  <c:v>22.9</c:v>
                </c:pt>
              </c:numCache>
            </c:numRef>
          </c:val>
        </c:ser>
        <c:marker val="1"/>
        <c:axId val="51181824"/>
        <c:axId val="51515392"/>
      </c:lineChart>
      <c:catAx>
        <c:axId val="511818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515392"/>
        <c:crosses val="autoZero"/>
        <c:auto val="1"/>
        <c:lblAlgn val="ctr"/>
        <c:lblOffset val="100"/>
      </c:catAx>
      <c:valAx>
        <c:axId val="5151539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11818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Maio /2014</a:t>
            </a:r>
          </a:p>
        </c:rich>
      </c:tx>
      <c:layout>
        <c:manualLayout>
          <c:xMode val="edge"/>
          <c:yMode val="edge"/>
          <c:x val="0.29776474093817767"/>
          <c:y val="3.2619765266114376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36"/>
          <c:y val="0.20607860291973307"/>
          <c:w val="0.83058900719641182"/>
          <c:h val="0.67644897329011355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08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893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45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08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37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15">
                  <c:v>32300.034000000003</c:v>
                </c:pt>
              </c:numCache>
            </c:numRef>
          </c:val>
        </c:ser>
        <c:shape val="cylinder"/>
        <c:axId val="51556736"/>
        <c:axId val="51558272"/>
        <c:axId val="0"/>
      </c:bar3DChart>
      <c:catAx>
        <c:axId val="51556736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51558272"/>
        <c:crosses val="autoZero"/>
        <c:auto val="1"/>
        <c:lblAlgn val="ctr"/>
        <c:lblOffset val="100"/>
      </c:catAx>
      <c:valAx>
        <c:axId val="5155827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556736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1" workbookViewId="0">
      <selection activeCell="A67" sqref="A67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8" max="8" width="8.5703125" customWidth="1"/>
    <col min="12" max="12" width="11.7109375" customWidth="1"/>
  </cols>
  <sheetData>
    <row r="1" spans="1:13" ht="30" customHeight="1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5" customFormat="1" ht="22.5" customHeight="1" thickBot="1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>
      <c r="A3" s="46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48"/>
      <c r="L3" s="48"/>
      <c r="M3" s="49"/>
    </row>
    <row r="4" spans="1:13" ht="27.75" customHeight="1" thickBot="1">
      <c r="A4" s="47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51" t="s">
        <v>11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s="5" customFormat="1" ht="22.5" customHeight="1" thickBot="1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>
      <c r="A10" s="46" t="s">
        <v>0</v>
      </c>
      <c r="B10" s="48" t="s">
        <v>1</v>
      </c>
      <c r="C10" s="48"/>
      <c r="D10" s="48"/>
      <c r="E10" s="48" t="s">
        <v>2</v>
      </c>
      <c r="F10" s="48"/>
      <c r="G10" s="48"/>
      <c r="H10" s="48" t="s">
        <v>3</v>
      </c>
      <c r="I10" s="48"/>
      <c r="J10" s="48"/>
      <c r="K10" s="48"/>
      <c r="L10" s="48"/>
      <c r="M10" s="49"/>
    </row>
    <row r="11" spans="1:13" ht="27.75" customHeight="1" thickBot="1">
      <c r="A11" s="47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5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>
      <c r="A18" s="46" t="s">
        <v>0</v>
      </c>
      <c r="B18" s="48" t="s">
        <v>1</v>
      </c>
      <c r="C18" s="48"/>
      <c r="D18" s="48"/>
      <c r="E18" s="48" t="s">
        <v>2</v>
      </c>
      <c r="F18" s="48"/>
      <c r="G18" s="48"/>
      <c r="H18" s="48" t="s">
        <v>3</v>
      </c>
      <c r="I18" s="48"/>
      <c r="J18" s="48"/>
      <c r="K18" s="48"/>
      <c r="L18" s="48"/>
      <c r="M18" s="49"/>
    </row>
    <row r="19" spans="1:13" ht="27.75" customHeight="1" thickBot="1">
      <c r="A19" s="47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45" t="s">
        <v>43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>
      <c r="A30" s="46" t="s">
        <v>0</v>
      </c>
      <c r="B30" s="48" t="s">
        <v>1</v>
      </c>
      <c r="C30" s="48"/>
      <c r="D30" s="48"/>
      <c r="E30" s="48" t="s">
        <v>2</v>
      </c>
      <c r="F30" s="48"/>
      <c r="G30" s="48"/>
      <c r="H30" s="48" t="s">
        <v>3</v>
      </c>
      <c r="I30" s="48"/>
      <c r="J30" s="48"/>
      <c r="K30" s="48"/>
      <c r="L30" s="48"/>
      <c r="M30" s="49"/>
    </row>
    <row r="31" spans="1:13" ht="27.75" customHeight="1" thickBot="1">
      <c r="A31" s="47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39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39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39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39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39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39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39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39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0">
        <f t="shared" si="24"/>
        <v>47</v>
      </c>
      <c r="F40" s="35">
        <f t="shared" si="24"/>
        <v>16</v>
      </c>
      <c r="G40" s="12">
        <f t="shared" si="24"/>
        <v>21269.1</v>
      </c>
      <c r="H40" s="42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45" t="s">
        <v>46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>
      <c r="A42" s="46" t="s">
        <v>0</v>
      </c>
      <c r="B42" s="48" t="s">
        <v>1</v>
      </c>
      <c r="C42" s="48"/>
      <c r="D42" s="48"/>
      <c r="E42" s="48" t="s">
        <v>2</v>
      </c>
      <c r="F42" s="48"/>
      <c r="G42" s="48"/>
      <c r="H42" s="48" t="s">
        <v>3</v>
      </c>
      <c r="I42" s="48"/>
      <c r="J42" s="48"/>
      <c r="K42" s="48"/>
      <c r="L42" s="48"/>
      <c r="M42" s="49"/>
    </row>
    <row r="43" spans="1:13" ht="27.75" customHeight="1" thickBot="1">
      <c r="A43" s="47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43">
        <v>0</v>
      </c>
      <c r="C44" s="2">
        <v>0</v>
      </c>
      <c r="D44" s="3">
        <v>0</v>
      </c>
      <c r="E44" s="43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2">
        <v>2</v>
      </c>
      <c r="K44" s="36">
        <f>(J44/J$55)*100</f>
        <v>6.666666666666667</v>
      </c>
      <c r="L44" s="38">
        <v>3257.5</v>
      </c>
      <c r="M44" s="36">
        <f>(L44/L$55)*100</f>
        <v>4.911339578235415</v>
      </c>
    </row>
    <row r="45" spans="1:13">
      <c r="A45" s="1" t="s">
        <v>8</v>
      </c>
      <c r="B45" s="43">
        <v>43</v>
      </c>
      <c r="C45" s="2">
        <v>9</v>
      </c>
      <c r="D45" s="3">
        <v>9804</v>
      </c>
      <c r="E45" s="43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2">
        <v>10</v>
      </c>
      <c r="K45" s="36">
        <f t="shared" ref="K45:K54" si="27">(J45/J$55)*100</f>
        <v>33.333333333333329</v>
      </c>
      <c r="L45" s="38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43">
        <v>57</v>
      </c>
      <c r="C46" s="2">
        <v>13</v>
      </c>
      <c r="D46" s="3">
        <v>16250.4</v>
      </c>
      <c r="E46" s="43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2">
        <v>13</v>
      </c>
      <c r="K46" s="36">
        <f t="shared" si="27"/>
        <v>43.333333333333336</v>
      </c>
      <c r="L46" s="38">
        <v>16250.4</v>
      </c>
      <c r="M46" s="36">
        <f t="shared" si="28"/>
        <v>24.500762143409606</v>
      </c>
    </row>
    <row r="47" spans="1:13">
      <c r="A47" s="1" t="s">
        <v>9</v>
      </c>
      <c r="B47" s="43">
        <v>56</v>
      </c>
      <c r="C47" s="2">
        <v>12</v>
      </c>
      <c r="D47" s="3">
        <v>15993.6</v>
      </c>
      <c r="E47" s="43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2">
        <v>12</v>
      </c>
      <c r="K47" s="36">
        <f t="shared" si="27"/>
        <v>40</v>
      </c>
      <c r="L47" s="38">
        <v>15993.6</v>
      </c>
      <c r="M47" s="36">
        <f t="shared" si="28"/>
        <v>24.113584245116172</v>
      </c>
    </row>
    <row r="48" spans="1:13">
      <c r="A48" s="1" t="s">
        <v>10</v>
      </c>
      <c r="B48" s="43">
        <v>1</v>
      </c>
      <c r="C48" s="2">
        <v>2</v>
      </c>
      <c r="D48" s="3">
        <v>285.60000000000002</v>
      </c>
      <c r="E48" s="43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2">
        <v>4</v>
      </c>
      <c r="K48" s="36">
        <f t="shared" si="27"/>
        <v>13.333333333333334</v>
      </c>
      <c r="L48" s="38">
        <v>3204.6</v>
      </c>
      <c r="M48" s="36">
        <f t="shared" si="28"/>
        <v>4.8315821373486454</v>
      </c>
    </row>
    <row r="49" spans="1:13">
      <c r="A49" s="1" t="s">
        <v>48</v>
      </c>
      <c r="B49" s="43">
        <v>25</v>
      </c>
      <c r="C49" s="2">
        <v>5</v>
      </c>
      <c r="D49" s="3">
        <v>7140</v>
      </c>
      <c r="E49" s="43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2">
        <v>6</v>
      </c>
      <c r="K49" s="36">
        <f t="shared" si="27"/>
        <v>20</v>
      </c>
      <c r="L49" s="38">
        <v>7540.5</v>
      </c>
      <c r="M49" s="36">
        <f t="shared" si="28"/>
        <v>11.368827656081089</v>
      </c>
    </row>
    <row r="50" spans="1:13">
      <c r="A50" s="1" t="s">
        <v>49</v>
      </c>
      <c r="B50" s="43">
        <v>0</v>
      </c>
      <c r="C50" s="2">
        <v>0</v>
      </c>
      <c r="D50" s="3">
        <v>0</v>
      </c>
      <c r="E50" s="43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2">
        <v>3</v>
      </c>
      <c r="K50" s="36">
        <f t="shared" si="27"/>
        <v>10</v>
      </c>
      <c r="L50" s="38">
        <v>2023</v>
      </c>
      <c r="M50" s="36">
        <f t="shared" si="28"/>
        <v>3.0500813405280871</v>
      </c>
    </row>
    <row r="51" spans="1:13">
      <c r="A51" s="1" t="s">
        <v>40</v>
      </c>
      <c r="B51" s="43">
        <v>5</v>
      </c>
      <c r="C51" s="2">
        <v>1</v>
      </c>
      <c r="D51" s="3">
        <v>1428</v>
      </c>
      <c r="E51" s="43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2">
        <v>2</v>
      </c>
      <c r="K51" s="36">
        <f t="shared" si="27"/>
        <v>6.666666666666667</v>
      </c>
      <c r="L51" s="38">
        <v>1785</v>
      </c>
      <c r="M51" s="36">
        <f t="shared" si="28"/>
        <v>2.6912482416424304</v>
      </c>
    </row>
    <row r="52" spans="1:13">
      <c r="A52" s="1" t="s">
        <v>50</v>
      </c>
      <c r="B52" s="43">
        <v>0</v>
      </c>
      <c r="C52" s="2">
        <v>0</v>
      </c>
      <c r="D52" s="3">
        <v>0</v>
      </c>
      <c r="E52" s="43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2">
        <v>1</v>
      </c>
      <c r="K52" s="36">
        <f t="shared" si="27"/>
        <v>3.3333333333333335</v>
      </c>
      <c r="L52" s="38">
        <v>1781.5</v>
      </c>
      <c r="M52" s="36">
        <f t="shared" si="28"/>
        <v>2.6859712843058761</v>
      </c>
    </row>
    <row r="53" spans="1:13">
      <c r="A53" s="1" t="s">
        <v>12</v>
      </c>
      <c r="B53" s="43">
        <v>0</v>
      </c>
      <c r="C53" s="2">
        <v>0</v>
      </c>
      <c r="D53" s="3">
        <v>0</v>
      </c>
      <c r="E53" s="43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2">
        <v>1</v>
      </c>
      <c r="K53" s="36">
        <f t="shared" si="27"/>
        <v>3.3333333333333335</v>
      </c>
      <c r="L53" s="38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43">
        <v>0</v>
      </c>
      <c r="C54" s="2">
        <v>0</v>
      </c>
      <c r="D54" s="3">
        <v>0</v>
      </c>
      <c r="E54" s="43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2">
        <v>1</v>
      </c>
      <c r="K54" s="36">
        <f t="shared" si="27"/>
        <v>3.3333333333333335</v>
      </c>
      <c r="L54" s="38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1">
        <f t="shared" ref="B55:I55" si="29">SUM(B44:B54)</f>
        <v>187</v>
      </c>
      <c r="C55" s="35">
        <f t="shared" si="29"/>
        <v>42</v>
      </c>
      <c r="D55" s="12">
        <f t="shared" si="29"/>
        <v>50901.599999999999</v>
      </c>
      <c r="E55" s="44">
        <f t="shared" si="29"/>
        <v>35.5</v>
      </c>
      <c r="F55" s="35">
        <f t="shared" si="29"/>
        <v>13</v>
      </c>
      <c r="G55" s="12">
        <f t="shared" si="29"/>
        <v>15424.5</v>
      </c>
      <c r="H55" s="42">
        <f t="shared" si="29"/>
        <v>222.5</v>
      </c>
      <c r="I55" s="37">
        <f t="shared" si="29"/>
        <v>99.999999999999986</v>
      </c>
      <c r="J55" s="35">
        <f t="shared" ref="J55:K55" si="30">SUM(J47:J54)</f>
        <v>30</v>
      </c>
      <c r="K55" s="37">
        <f t="shared" si="30"/>
        <v>100</v>
      </c>
      <c r="L55" s="14">
        <f t="shared" ref="L55" si="31">G55+D55</f>
        <v>66326.100000000006</v>
      </c>
      <c r="M55" s="37">
        <f>SUM(M44:M54)</f>
        <v>99.999999999999986</v>
      </c>
    </row>
    <row r="56" spans="1:13" s="5" customFormat="1" ht="22.5" customHeight="1" thickBot="1">
      <c r="A56" s="45" t="s">
        <v>51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>
      <c r="A57" s="46" t="s">
        <v>0</v>
      </c>
      <c r="B57" s="48" t="s">
        <v>1</v>
      </c>
      <c r="C57" s="48"/>
      <c r="D57" s="48"/>
      <c r="E57" s="48" t="s">
        <v>2</v>
      </c>
      <c r="F57" s="48"/>
      <c r="G57" s="48"/>
      <c r="H57" s="48" t="s">
        <v>3</v>
      </c>
      <c r="I57" s="48"/>
      <c r="J57" s="48"/>
      <c r="K57" s="48"/>
      <c r="L57" s="48"/>
      <c r="M57" s="49"/>
    </row>
    <row r="58" spans="1:13" ht="27.75" customHeight="1" thickBot="1">
      <c r="A58" s="47"/>
      <c r="B58" s="6" t="s">
        <v>4</v>
      </c>
      <c r="C58" s="6" t="s">
        <v>5</v>
      </c>
      <c r="D58" s="7" t="s">
        <v>6</v>
      </c>
      <c r="E58" s="6" t="s">
        <v>4</v>
      </c>
      <c r="F58" s="6" t="s">
        <v>5</v>
      </c>
      <c r="G58" s="8" t="s">
        <v>6</v>
      </c>
      <c r="H58" s="6" t="s">
        <v>4</v>
      </c>
      <c r="I58" s="6" t="s">
        <v>7</v>
      </c>
      <c r="J58" s="6" t="s">
        <v>5</v>
      </c>
      <c r="K58" s="6" t="s">
        <v>7</v>
      </c>
      <c r="L58" s="8" t="s">
        <v>6</v>
      </c>
      <c r="M58" s="9" t="s">
        <v>7</v>
      </c>
    </row>
    <row r="59" spans="1:13">
      <c r="A59" s="1" t="s">
        <v>8</v>
      </c>
      <c r="B59" s="43">
        <v>13</v>
      </c>
      <c r="C59" s="2">
        <v>4</v>
      </c>
      <c r="D59" s="3">
        <v>2964</v>
      </c>
      <c r="E59" s="43">
        <v>5.5</v>
      </c>
      <c r="F59" s="2">
        <v>3</v>
      </c>
      <c r="G59" s="3">
        <v>1303</v>
      </c>
      <c r="H59" s="36">
        <v>18.5</v>
      </c>
      <c r="I59" s="36">
        <f>(H59/H$64)*100</f>
        <v>25.170068027210885</v>
      </c>
      <c r="J59" s="2">
        <v>7</v>
      </c>
      <c r="K59" s="36">
        <f>(J59/J$64)*100</f>
        <v>26.923076923076923</v>
      </c>
      <c r="L59" s="38">
        <v>4267</v>
      </c>
      <c r="M59" s="36">
        <f>(L59/L$64)*100</f>
        <v>21.401558848017334</v>
      </c>
    </row>
    <row r="60" spans="1:13">
      <c r="A60" s="1" t="s">
        <v>9</v>
      </c>
      <c r="B60" s="43">
        <v>0</v>
      </c>
      <c r="C60" s="2">
        <v>0</v>
      </c>
      <c r="D60" s="3">
        <v>0</v>
      </c>
      <c r="E60" s="43">
        <v>1</v>
      </c>
      <c r="F60" s="2">
        <v>1</v>
      </c>
      <c r="G60" s="3">
        <v>267</v>
      </c>
      <c r="H60" s="36">
        <v>1</v>
      </c>
      <c r="I60" s="36">
        <f t="shared" ref="I60:I63" si="32">(H60/H$64)*100</f>
        <v>1.3605442176870748</v>
      </c>
      <c r="J60" s="2">
        <v>1</v>
      </c>
      <c r="K60" s="36">
        <f t="shared" ref="K60:K63" si="33">(J60/J$64)*100</f>
        <v>3.8461538461538463</v>
      </c>
      <c r="L60" s="38">
        <v>267</v>
      </c>
      <c r="M60" s="36">
        <f t="shared" ref="M60:M63" si="34">(L60/L$64)*100</f>
        <v>1.3391648025358867</v>
      </c>
    </row>
    <row r="61" spans="1:13">
      <c r="A61" s="1" t="s">
        <v>52</v>
      </c>
      <c r="B61" s="43">
        <v>0</v>
      </c>
      <c r="C61" s="2">
        <v>0</v>
      </c>
      <c r="D61" s="3">
        <v>0</v>
      </c>
      <c r="E61" s="43">
        <v>12</v>
      </c>
      <c r="F61" s="2">
        <v>4</v>
      </c>
      <c r="G61" s="3">
        <v>3427.2</v>
      </c>
      <c r="H61" s="36">
        <v>12</v>
      </c>
      <c r="I61" s="36">
        <f t="shared" si="32"/>
        <v>16.326530612244898</v>
      </c>
      <c r="J61" s="2">
        <v>4</v>
      </c>
      <c r="K61" s="36">
        <f t="shared" si="33"/>
        <v>15.384615384615385</v>
      </c>
      <c r="L61" s="38">
        <v>3427.2</v>
      </c>
      <c r="M61" s="36">
        <f t="shared" si="34"/>
        <v>17.189459218168505</v>
      </c>
    </row>
    <row r="62" spans="1:13">
      <c r="A62" s="1" t="s">
        <v>10</v>
      </c>
      <c r="B62" s="43">
        <v>41</v>
      </c>
      <c r="C62" s="2">
        <v>13</v>
      </c>
      <c r="D62" s="3">
        <v>11709.6</v>
      </c>
      <c r="E62" s="43">
        <v>0</v>
      </c>
      <c r="F62" s="2">
        <v>0</v>
      </c>
      <c r="G62" s="3">
        <v>0</v>
      </c>
      <c r="H62" s="36">
        <v>41</v>
      </c>
      <c r="I62" s="36">
        <f t="shared" si="32"/>
        <v>55.782312925170061</v>
      </c>
      <c r="J62" s="2">
        <v>13</v>
      </c>
      <c r="K62" s="36">
        <f t="shared" si="33"/>
        <v>50</v>
      </c>
      <c r="L62" s="38">
        <v>11709.6</v>
      </c>
      <c r="M62" s="36">
        <f t="shared" si="34"/>
        <v>58.730652328742394</v>
      </c>
    </row>
    <row r="63" spans="1:13" ht="15.75" thickBot="1">
      <c r="A63" s="1" t="s">
        <v>53</v>
      </c>
      <c r="B63" s="43">
        <v>0</v>
      </c>
      <c r="C63" s="2">
        <v>0</v>
      </c>
      <c r="D63" s="3">
        <v>0</v>
      </c>
      <c r="E63" s="43">
        <v>1</v>
      </c>
      <c r="F63" s="2">
        <v>1</v>
      </c>
      <c r="G63" s="3">
        <v>267</v>
      </c>
      <c r="H63" s="36">
        <v>1</v>
      </c>
      <c r="I63" s="36">
        <f t="shared" si="32"/>
        <v>1.3605442176870748</v>
      </c>
      <c r="J63" s="2">
        <v>1</v>
      </c>
      <c r="K63" s="36">
        <f t="shared" si="33"/>
        <v>3.8461538461538463</v>
      </c>
      <c r="L63" s="38">
        <v>267</v>
      </c>
      <c r="M63" s="36">
        <f t="shared" si="34"/>
        <v>1.3391648025358867</v>
      </c>
    </row>
    <row r="64" spans="1:13" ht="15.75" thickBot="1">
      <c r="A64" s="10" t="s">
        <v>3</v>
      </c>
      <c r="B64" s="41">
        <f>SUM(B59:B63)</f>
        <v>54</v>
      </c>
      <c r="C64" s="41">
        <f t="shared" ref="C64:G64" si="35">SUM(C59:C63)</f>
        <v>17</v>
      </c>
      <c r="D64" s="41">
        <f t="shared" si="35"/>
        <v>14673.6</v>
      </c>
      <c r="E64" s="41">
        <f t="shared" si="35"/>
        <v>19.5</v>
      </c>
      <c r="F64" s="41">
        <f t="shared" si="35"/>
        <v>9</v>
      </c>
      <c r="G64" s="41">
        <f t="shared" si="35"/>
        <v>5264.2</v>
      </c>
      <c r="H64" s="42">
        <f>SUM(H59:H63)</f>
        <v>73.5</v>
      </c>
      <c r="I64" s="37">
        <f>SUM(I59:I63)</f>
        <v>100</v>
      </c>
      <c r="J64" s="35">
        <f t="shared" ref="J64:K64" si="36">SUM(J56:J63)</f>
        <v>26</v>
      </c>
      <c r="K64" s="37">
        <f t="shared" si="36"/>
        <v>100</v>
      </c>
      <c r="L64" s="14">
        <f t="shared" ref="L64" si="37">G64+D64</f>
        <v>19937.8</v>
      </c>
      <c r="M64" s="37">
        <f>SUM(M59:M63)</f>
        <v>100.00000000000001</v>
      </c>
    </row>
    <row r="65" spans="1:13">
      <c r="A65" s="51" t="s">
        <v>11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</sheetData>
  <sheetProtection password="C76B" sheet="1" objects="1" scenarios="1"/>
  <mergeCells count="33">
    <mergeCell ref="A56:M56"/>
    <mergeCell ref="A57:A58"/>
    <mergeCell ref="B57:D57"/>
    <mergeCell ref="E57:G57"/>
    <mergeCell ref="H57:M57"/>
    <mergeCell ref="A65:M65"/>
    <mergeCell ref="A29:M29"/>
    <mergeCell ref="A30:A31"/>
    <mergeCell ref="B30:D30"/>
    <mergeCell ref="E30:G30"/>
    <mergeCell ref="H30:M30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17:M17"/>
    <mergeCell ref="A18:A19"/>
    <mergeCell ref="B18:D18"/>
    <mergeCell ref="E18:G18"/>
    <mergeCell ref="H18:M18"/>
    <mergeCell ref="A41:M41"/>
    <mergeCell ref="A42:A43"/>
    <mergeCell ref="B42:D42"/>
    <mergeCell ref="E42:G42"/>
    <mergeCell ref="H42:M4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8" workbookViewId="0">
      <selection activeCell="E10" sqref="E10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>SUM(B6:C6)</f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>SUM(B7:C7)</f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>SUM(B8:C8)</f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>SUM(B9:C9)</f>
        <v>222.5</v>
      </c>
      <c r="E9" s="15">
        <v>66326.100000000006</v>
      </c>
    </row>
    <row r="10" spans="1:5">
      <c r="A10" t="s">
        <v>22</v>
      </c>
      <c r="B10" s="17"/>
      <c r="C10" s="17"/>
      <c r="D10" s="17"/>
      <c r="E10" s="15"/>
    </row>
    <row r="11" spans="1:5">
      <c r="A11" t="s">
        <v>21</v>
      </c>
      <c r="B11" s="17"/>
      <c r="C11" s="17"/>
      <c r="D11" s="17"/>
      <c r="E11" s="15"/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77.599999999999994</v>
      </c>
      <c r="C17" s="31">
        <f>AVERAGE(C5:C16)</f>
        <v>22.9</v>
      </c>
      <c r="D17" s="32">
        <f>SUM(B17:C17)</f>
        <v>100.5</v>
      </c>
      <c r="E17" s="19">
        <f>AVERAGE(E5:E16)</f>
        <v>32300.034000000003</v>
      </c>
    </row>
    <row r="18" spans="1:5">
      <c r="A18" s="20" t="s">
        <v>15</v>
      </c>
      <c r="B18" s="21">
        <f>SUM(B5:B17)</f>
        <v>465.6</v>
      </c>
      <c r="C18" s="21">
        <f>SUM(C5:C17)</f>
        <v>137.4</v>
      </c>
      <c r="D18" s="22">
        <f>SUM(B18:C18)</f>
        <v>603</v>
      </c>
      <c r="E18" s="23">
        <f>SUM(E5:E17)</f>
        <v>193800.20400000003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2014-07-14T18:37:13Z</dcterms:modified>
</cp:coreProperties>
</file>