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04" i="1"/>
  <c r="K88" s="1"/>
  <c r="K89"/>
  <c r="K91"/>
  <c r="K93"/>
  <c r="K95"/>
  <c r="K97"/>
  <c r="K99"/>
  <c r="K101"/>
  <c r="K103"/>
  <c r="G104"/>
  <c r="F104"/>
  <c r="E104"/>
  <c r="D104"/>
  <c r="C104"/>
  <c r="B104"/>
  <c r="H104"/>
  <c r="I88" s="1"/>
  <c r="E83"/>
  <c r="D11" i="4"/>
  <c r="D10"/>
  <c r="K77" i="1"/>
  <c r="K79"/>
  <c r="K81"/>
  <c r="K68"/>
  <c r="I69"/>
  <c r="I71"/>
  <c r="I73"/>
  <c r="I75"/>
  <c r="I77"/>
  <c r="I79"/>
  <c r="I81"/>
  <c r="I68"/>
  <c r="H83"/>
  <c r="I70" s="1"/>
  <c r="G83"/>
  <c r="L83" s="1"/>
  <c r="M69" s="1"/>
  <c r="D83"/>
  <c r="C83"/>
  <c r="B83"/>
  <c r="J83"/>
  <c r="K70" s="1"/>
  <c r="F83"/>
  <c r="H64"/>
  <c r="I61" s="1"/>
  <c r="C64"/>
  <c r="D64"/>
  <c r="E64"/>
  <c r="F64"/>
  <c r="G64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K75" l="1"/>
  <c r="K73"/>
  <c r="K71"/>
  <c r="K69"/>
  <c r="M82"/>
  <c r="M80"/>
  <c r="M78"/>
  <c r="M76"/>
  <c r="M74"/>
  <c r="M72"/>
  <c r="M70"/>
  <c r="I103"/>
  <c r="I101"/>
  <c r="I99"/>
  <c r="I97"/>
  <c r="I95"/>
  <c r="I93"/>
  <c r="I91"/>
  <c r="I89"/>
  <c r="K59"/>
  <c r="I82"/>
  <c r="I80"/>
  <c r="I78"/>
  <c r="I76"/>
  <c r="I74"/>
  <c r="I72"/>
  <c r="I83" s="1"/>
  <c r="K82"/>
  <c r="K80"/>
  <c r="K78"/>
  <c r="K76"/>
  <c r="K74"/>
  <c r="K72"/>
  <c r="M68"/>
  <c r="M81"/>
  <c r="M79"/>
  <c r="M77"/>
  <c r="M75"/>
  <c r="M73"/>
  <c r="M71"/>
  <c r="I87"/>
  <c r="I102"/>
  <c r="I100"/>
  <c r="I98"/>
  <c r="I96"/>
  <c r="I94"/>
  <c r="I92"/>
  <c r="I90"/>
  <c r="K87"/>
  <c r="K102"/>
  <c r="K100"/>
  <c r="K98"/>
  <c r="K96"/>
  <c r="K94"/>
  <c r="K92"/>
  <c r="K90"/>
  <c r="L104"/>
  <c r="I62"/>
  <c r="K60"/>
  <c r="L64"/>
  <c r="M60" s="1"/>
  <c r="I59"/>
  <c r="I60"/>
  <c r="K62"/>
  <c r="M63"/>
  <c r="I63"/>
  <c r="I64" s="1"/>
  <c r="K63"/>
  <c r="M59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K28" s="1"/>
  <c r="L28"/>
  <c r="I5"/>
  <c r="I7" s="1"/>
  <c r="I15"/>
  <c r="I13"/>
  <c r="L16"/>
  <c r="I12"/>
  <c r="I14"/>
  <c r="K15"/>
  <c r="K13"/>
  <c r="I28"/>
  <c r="L7"/>
  <c r="D18" i="4"/>
  <c r="D17"/>
  <c r="M88" i="1" l="1"/>
  <c r="M90"/>
  <c r="M92"/>
  <c r="M94"/>
  <c r="M96"/>
  <c r="M98"/>
  <c r="M100"/>
  <c r="M102"/>
  <c r="M87"/>
  <c r="M89"/>
  <c r="M91"/>
  <c r="M93"/>
  <c r="M95"/>
  <c r="M97"/>
  <c r="M99"/>
  <c r="M101"/>
  <c r="M103"/>
  <c r="K104"/>
  <c r="I104"/>
  <c r="K16"/>
  <c r="I16"/>
  <c r="K64"/>
  <c r="M83"/>
  <c r="K83"/>
  <c r="M62"/>
  <c r="M61"/>
  <c r="I55"/>
  <c r="M46"/>
  <c r="M48"/>
  <c r="M50"/>
  <c r="M52"/>
  <c r="M54"/>
  <c r="M45"/>
  <c r="M47"/>
  <c r="M49"/>
  <c r="M51"/>
  <c r="M53"/>
  <c r="M44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M104" l="1"/>
  <c r="M55"/>
  <c r="M64"/>
  <c r="M40"/>
  <c r="M16"/>
  <c r="M28"/>
  <c r="M7"/>
</calcChain>
</file>

<file path=xl/sharedStrings.xml><?xml version="1.0" encoding="utf-8"?>
<sst xmlns="http://schemas.openxmlformats.org/spreadsheetml/2006/main" count="239" uniqueCount="60">
  <si>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</si>
  <si>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</si>
  <si>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</si>
  <si>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</si>
  <si>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</si>
  <si>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</si>
  <si>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</si>
  <si>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</si>
  <si>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</si>
  <si>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</si>
  <si>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</si>
  <si>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</si>
  <si>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</si>
  <si>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</si>
  <si>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</si>
  <si>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</si>
  <si>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</si>
  <si>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</si>
  <si>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</si>
  <si>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</si>
  <si>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</si>
  <si>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</si>
  <si>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</si>
  <si>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</si>
  <si>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</si>
  <si>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</si>
  <si>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</si>
  <si>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</si>
  <si>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</si>
  <si>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</si>
  <si>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</si>
  <si>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</si>
  <si>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</si>
  <si>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</si>
  <si>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</si>
  <si>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</si>
  <si>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</si>
  <si>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</si>
  <si>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</si>
  <si>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</si>
  <si>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</si>
  <si>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</si>
  <si>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</si>
  <si>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</si>
  <si>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</si>
  <si>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</si>
  <si>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</si>
  <si>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</si>
  <si>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</si>
  <si>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</si>
  <si>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</si>
  <si>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</si>
  <si>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</si>
  <si>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</si>
  <si>
    <t xml:space="preserve">CONSULTORIA GERAL - COG </t>
  </si>
  <si>
    <t xml:space="preserve">PRESIDÊNCIA (GAP) - ICON </t>
  </si>
  <si>
    <t>Mês:Julho / 2014</t>
  </si>
  <si>
    <t>Mês: Agosto / 2014</t>
  </si>
  <si>
    <t xml:space="preserve">DIRETORIA GERAL DE CONTROLE EXTERNO (DGCE) - DGCE </t>
  </si>
  <si>
    <t xml:space="preserve">PRESIDÊNCIA (GAP) - OUVI - GAP/OUVI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</si>
</sst>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43" fontId="2" fillId="7" borderId="8" xfId="1" applyFont="1" applyFill="1" applyBorder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5">
                  <c:v>54</c:v>
                </c:pt>
                <c:pt idx="6">
                  <c:v>122</c:v>
                </c:pt>
                <c:pt idx="12">
                  <c:v>80.571428571428569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5">
                  <c:v>19.5</c:v>
                </c:pt>
                <c:pt idx="6">
                  <c:v>194</c:v>
                </c:pt>
                <c:pt idx="12">
                  <c:v>46.857142857142854</c:v>
                </c:pt>
              </c:numCache>
            </c:numRef>
          </c:val>
        </c:ser>
        <c:marker val="1"/>
        <c:axId val="66894464"/>
        <c:axId val="66908544"/>
      </c:lineChart>
      <c:catAx>
        <c:axId val="668944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908544"/>
        <c:crosses val="autoZero"/>
        <c:auto val="1"/>
        <c:lblAlgn val="ctr"/>
        <c:lblOffset val="100"/>
      </c:catAx>
      <c:valAx>
        <c:axId val="6690854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689446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 / 2014</a:t>
            </a:r>
          </a:p>
        </c:rich>
      </c:tx>
      <c:layout>
        <c:manualLayout>
          <c:xMode val="edge"/>
          <c:yMode val="edge"/>
          <c:x val="0.29776474093817767"/>
          <c:y val="3.2619765266114389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42"/>
          <c:y val="0.20607860291973307"/>
          <c:w val="0.83058900719641182"/>
          <c:h val="0.676448973290114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19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11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51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19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63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8">
                  <c:v>19937.8</c:v>
                </c:pt>
                <c:pt idx="9">
                  <c:v>85447</c:v>
                </c:pt>
                <c:pt idx="15">
                  <c:v>38126.424285714282</c:v>
                </c:pt>
              </c:numCache>
            </c:numRef>
          </c:val>
        </c:ser>
        <c:shape val="cylinder"/>
        <c:axId val="67298432"/>
        <c:axId val="67299968"/>
        <c:axId val="0"/>
      </c:bar3DChart>
      <c:catAx>
        <c:axId val="6729843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7299968"/>
        <c:crosses val="autoZero"/>
        <c:auto val="1"/>
        <c:lblAlgn val="ctr"/>
        <c:lblOffset val="100"/>
      </c:catAx>
      <c:valAx>
        <c:axId val="6729996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29843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topLeftCell="A77" workbookViewId="0">
      <selection activeCell="A84" sqref="A84:XFD84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" customFormat="1" ht="22.5" customHeight="1" thickBo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8" t="s">
        <v>0</v>
      </c>
      <c r="B3" s="50" t="s">
        <v>1</v>
      </c>
      <c r="C3" s="50"/>
      <c r="D3" s="50"/>
      <c r="E3" s="50" t="s">
        <v>2</v>
      </c>
      <c r="F3" s="50"/>
      <c r="G3" s="50"/>
      <c r="H3" s="50" t="s">
        <v>3</v>
      </c>
      <c r="I3" s="50"/>
      <c r="J3" s="50"/>
      <c r="K3" s="50"/>
      <c r="L3" s="50"/>
      <c r="M3" s="51"/>
    </row>
    <row r="4" spans="1:13" ht="27.75" customHeight="1" thickBot="1">
      <c r="A4" s="49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5" customFormat="1" ht="22.5" customHeight="1" thickBot="1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>
      <c r="A10" s="48" t="s">
        <v>0</v>
      </c>
      <c r="B10" s="50" t="s">
        <v>1</v>
      </c>
      <c r="C10" s="50"/>
      <c r="D10" s="50"/>
      <c r="E10" s="50" t="s">
        <v>2</v>
      </c>
      <c r="F10" s="50"/>
      <c r="G10" s="50"/>
      <c r="H10" s="50" t="s">
        <v>3</v>
      </c>
      <c r="I10" s="50"/>
      <c r="J10" s="50"/>
      <c r="K10" s="50"/>
      <c r="L10" s="50"/>
      <c r="M10" s="51"/>
    </row>
    <row r="11" spans="1:13" ht="27.75" customHeight="1" thickBot="1">
      <c r="A11" s="49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7" t="s">
        <v>38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8" t="s">
        <v>0</v>
      </c>
      <c r="B18" s="50" t="s">
        <v>1</v>
      </c>
      <c r="C18" s="50"/>
      <c r="D18" s="50"/>
      <c r="E18" s="50" t="s">
        <v>2</v>
      </c>
      <c r="F18" s="50"/>
      <c r="G18" s="50"/>
      <c r="H18" s="50" t="s">
        <v>3</v>
      </c>
      <c r="I18" s="50"/>
      <c r="J18" s="50"/>
      <c r="K18" s="50"/>
      <c r="L18" s="50"/>
      <c r="M18" s="51"/>
    </row>
    <row r="19" spans="1:13" ht="27.75" customHeight="1" thickBot="1">
      <c r="A19" s="49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7" t="s">
        <v>43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8" t="s">
        <v>0</v>
      </c>
      <c r="B30" s="50" t="s">
        <v>1</v>
      </c>
      <c r="C30" s="50"/>
      <c r="D30" s="50"/>
      <c r="E30" s="50" t="s">
        <v>2</v>
      </c>
      <c r="F30" s="50"/>
      <c r="G30" s="50"/>
      <c r="H30" s="50" t="s">
        <v>3</v>
      </c>
      <c r="I30" s="50"/>
      <c r="J30" s="50"/>
      <c r="K30" s="50"/>
      <c r="L30" s="50"/>
      <c r="M30" s="51"/>
    </row>
    <row r="31" spans="1:13" ht="27.75" customHeight="1" thickBot="1">
      <c r="A31" s="49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7" t="s">
        <v>46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>
      <c r="A42" s="48" t="s">
        <v>0</v>
      </c>
      <c r="B42" s="50" t="s">
        <v>1</v>
      </c>
      <c r="C42" s="50"/>
      <c r="D42" s="50"/>
      <c r="E42" s="50" t="s">
        <v>2</v>
      </c>
      <c r="F42" s="50"/>
      <c r="G42" s="50"/>
      <c r="H42" s="50" t="s">
        <v>3</v>
      </c>
      <c r="I42" s="50"/>
      <c r="J42" s="50"/>
      <c r="K42" s="50"/>
      <c r="L42" s="50"/>
      <c r="M42" s="51"/>
    </row>
    <row r="43" spans="1:13" ht="27.75" customHeight="1" thickBot="1">
      <c r="A43" s="49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7" t="s">
        <v>51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>
      <c r="A57" s="48" t="s">
        <v>0</v>
      </c>
      <c r="B57" s="50" t="s">
        <v>1</v>
      </c>
      <c r="C57" s="50"/>
      <c r="D57" s="50"/>
      <c r="E57" s="50" t="s">
        <v>2</v>
      </c>
      <c r="F57" s="50"/>
      <c r="G57" s="50"/>
      <c r="H57" s="50" t="s">
        <v>3</v>
      </c>
      <c r="I57" s="50"/>
      <c r="J57" s="50"/>
      <c r="K57" s="50"/>
      <c r="L57" s="50"/>
      <c r="M57" s="51"/>
    </row>
    <row r="58" spans="1:13" ht="27.75" customHeight="1" thickBot="1">
      <c r="A58" s="49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45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 s="5" customFormat="1" ht="22.5" customHeight="1" thickBot="1">
      <c r="A65" s="47" t="s">
        <v>56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>
      <c r="A66" s="48" t="s">
        <v>0</v>
      </c>
      <c r="B66" s="50" t="s">
        <v>1</v>
      </c>
      <c r="C66" s="50"/>
      <c r="D66" s="50"/>
      <c r="E66" s="50" t="s">
        <v>2</v>
      </c>
      <c r="F66" s="50"/>
      <c r="G66" s="50"/>
      <c r="H66" s="50" t="s">
        <v>3</v>
      </c>
      <c r="I66" s="50"/>
      <c r="J66" s="50"/>
      <c r="K66" s="50"/>
      <c r="L66" s="50"/>
      <c r="M66" s="51"/>
    </row>
    <row r="67" spans="1:13" ht="27.75" customHeight="1" thickBot="1">
      <c r="A67" s="49"/>
      <c r="B67" s="6" t="s">
        <v>4</v>
      </c>
      <c r="C67" s="6" t="s">
        <v>5</v>
      </c>
      <c r="D67" s="7" t="s">
        <v>6</v>
      </c>
      <c r="E67" s="6" t="s">
        <v>4</v>
      </c>
      <c r="F67" s="6" t="s">
        <v>5</v>
      </c>
      <c r="G67" s="8" t="s">
        <v>6</v>
      </c>
      <c r="H67" s="6" t="s">
        <v>4</v>
      </c>
      <c r="I67" s="6" t="s">
        <v>7</v>
      </c>
      <c r="J67" s="6" t="s">
        <v>5</v>
      </c>
      <c r="K67" s="6" t="s">
        <v>7</v>
      </c>
      <c r="L67" s="8" t="s">
        <v>6</v>
      </c>
      <c r="M67" s="9" t="s">
        <v>7</v>
      </c>
    </row>
    <row r="68" spans="1:13">
      <c r="A68" s="1" t="s">
        <v>54</v>
      </c>
      <c r="B68" s="43">
        <v>0</v>
      </c>
      <c r="C68" s="2">
        <v>0</v>
      </c>
      <c r="D68" s="3">
        <v>0</v>
      </c>
      <c r="E68" s="43">
        <v>10.5</v>
      </c>
      <c r="F68" s="2">
        <v>3</v>
      </c>
      <c r="G68" s="3">
        <v>2803.5</v>
      </c>
      <c r="H68" s="36">
        <v>10.5</v>
      </c>
      <c r="I68" s="36">
        <f>(H68/H$83)*100</f>
        <v>3.3227848101265818</v>
      </c>
      <c r="J68" s="2">
        <v>3</v>
      </c>
      <c r="K68" s="36">
        <f>(J68/J$83)*100</f>
        <v>7.1428571428571423</v>
      </c>
      <c r="L68" s="38">
        <v>2803.5</v>
      </c>
      <c r="M68" s="36">
        <f>(L68/L$83)*100</f>
        <v>3.2809811930202346</v>
      </c>
    </row>
    <row r="69" spans="1:13">
      <c r="A69" s="1" t="s">
        <v>47</v>
      </c>
      <c r="B69" s="43">
        <v>1</v>
      </c>
      <c r="C69" s="2">
        <v>2</v>
      </c>
      <c r="D69" s="3">
        <v>274.2</v>
      </c>
      <c r="E69" s="43">
        <v>6</v>
      </c>
      <c r="F69" s="2">
        <v>1</v>
      </c>
      <c r="G69" s="3">
        <v>1140</v>
      </c>
      <c r="H69" s="36">
        <v>7</v>
      </c>
      <c r="I69" s="36">
        <f t="shared" ref="I69:I82" si="38">(H69/H$83)*100</f>
        <v>2.2151898734177213</v>
      </c>
      <c r="J69" s="2">
        <v>3</v>
      </c>
      <c r="K69" s="36">
        <f t="shared" ref="K69:K82" si="39">(J69/J$83)*100</f>
        <v>7.1428571428571423</v>
      </c>
      <c r="L69" s="38">
        <v>1414.2</v>
      </c>
      <c r="M69" s="36">
        <f t="shared" ref="M69:M82" si="40">(L69/L$83)*100</f>
        <v>1.6550610319847392</v>
      </c>
    </row>
    <row r="70" spans="1:13">
      <c r="A70" s="1" t="s">
        <v>8</v>
      </c>
      <c r="B70" s="43">
        <v>31</v>
      </c>
      <c r="C70" s="2">
        <v>8</v>
      </c>
      <c r="D70" s="3">
        <v>7068</v>
      </c>
      <c r="E70" s="43">
        <v>11</v>
      </c>
      <c r="F70" s="2">
        <v>4</v>
      </c>
      <c r="G70" s="3">
        <v>2090</v>
      </c>
      <c r="H70" s="36">
        <v>42</v>
      </c>
      <c r="I70" s="36">
        <f t="shared" si="38"/>
        <v>13.291139240506327</v>
      </c>
      <c r="J70" s="2">
        <v>12</v>
      </c>
      <c r="K70" s="36">
        <f t="shared" si="39"/>
        <v>28.571428571428569</v>
      </c>
      <c r="L70" s="38">
        <v>9158</v>
      </c>
      <c r="M70" s="36">
        <f t="shared" si="40"/>
        <v>10.717754865589196</v>
      </c>
    </row>
    <row r="71" spans="1:13">
      <c r="A71" s="1" t="s">
        <v>44</v>
      </c>
      <c r="B71" s="43">
        <v>25</v>
      </c>
      <c r="C71" s="2">
        <v>5</v>
      </c>
      <c r="D71" s="3">
        <v>7140</v>
      </c>
      <c r="E71" s="43">
        <v>10.5</v>
      </c>
      <c r="F71" s="2">
        <v>3</v>
      </c>
      <c r="G71" s="3">
        <v>2571.5</v>
      </c>
      <c r="H71" s="36">
        <v>35.5</v>
      </c>
      <c r="I71" s="36">
        <f t="shared" si="38"/>
        <v>11.234177215189874</v>
      </c>
      <c r="J71" s="2">
        <v>8</v>
      </c>
      <c r="K71" s="36">
        <f t="shared" si="39"/>
        <v>19.047619047619047</v>
      </c>
      <c r="L71" s="38">
        <v>9711.5</v>
      </c>
      <c r="M71" s="36">
        <f t="shared" si="40"/>
        <v>11.365524828256111</v>
      </c>
    </row>
    <row r="72" spans="1:13">
      <c r="A72" s="1" t="s">
        <v>9</v>
      </c>
      <c r="B72" s="43">
        <v>22</v>
      </c>
      <c r="C72" s="2">
        <v>6</v>
      </c>
      <c r="D72" s="3">
        <v>6283.2</v>
      </c>
      <c r="E72" s="43">
        <v>21</v>
      </c>
      <c r="F72" s="2">
        <v>6</v>
      </c>
      <c r="G72" s="3">
        <v>5128.5</v>
      </c>
      <c r="H72" s="36">
        <v>43</v>
      </c>
      <c r="I72" s="36">
        <f t="shared" si="38"/>
        <v>13.60759493670886</v>
      </c>
      <c r="J72" s="2">
        <v>12</v>
      </c>
      <c r="K72" s="36">
        <f t="shared" si="39"/>
        <v>28.571428571428569</v>
      </c>
      <c r="L72" s="38">
        <v>11411.7</v>
      </c>
      <c r="M72" s="36">
        <f t="shared" si="40"/>
        <v>13.355296265521318</v>
      </c>
    </row>
    <row r="73" spans="1:13">
      <c r="A73" s="1" t="s">
        <v>52</v>
      </c>
      <c r="B73" s="43">
        <v>0</v>
      </c>
      <c r="C73" s="2">
        <v>0</v>
      </c>
      <c r="D73" s="3">
        <v>0</v>
      </c>
      <c r="E73" s="43">
        <v>7.5</v>
      </c>
      <c r="F73" s="2">
        <v>3</v>
      </c>
      <c r="G73" s="3">
        <v>2477.1</v>
      </c>
      <c r="H73" s="36">
        <v>7.5</v>
      </c>
      <c r="I73" s="36">
        <f t="shared" si="38"/>
        <v>2.3734177215189876</v>
      </c>
      <c r="J73" s="2">
        <v>3</v>
      </c>
      <c r="K73" s="36">
        <f t="shared" si="39"/>
        <v>7.1428571428571423</v>
      </c>
      <c r="L73" s="38">
        <v>2477.1</v>
      </c>
      <c r="M73" s="36">
        <f t="shared" si="40"/>
        <v>2.8989900172036469</v>
      </c>
    </row>
    <row r="74" spans="1:13">
      <c r="A74" s="1" t="s">
        <v>10</v>
      </c>
      <c r="B74" s="43">
        <v>16.5</v>
      </c>
      <c r="C74" s="2">
        <v>6</v>
      </c>
      <c r="D74" s="3">
        <v>6674.6</v>
      </c>
      <c r="E74" s="43">
        <v>0</v>
      </c>
      <c r="F74" s="2">
        <v>0</v>
      </c>
      <c r="G74" s="3">
        <v>0</v>
      </c>
      <c r="H74" s="36">
        <v>16.5</v>
      </c>
      <c r="I74" s="36">
        <f t="shared" si="38"/>
        <v>5.2215189873417724</v>
      </c>
      <c r="J74" s="2">
        <v>6</v>
      </c>
      <c r="K74" s="36">
        <f t="shared" si="39"/>
        <v>14.285714285714285</v>
      </c>
      <c r="L74" s="38">
        <v>6674.6</v>
      </c>
      <c r="M74" s="36">
        <f t="shared" si="40"/>
        <v>7.8113918569405598</v>
      </c>
    </row>
    <row r="75" spans="1:13">
      <c r="A75" s="1" t="s">
        <v>48</v>
      </c>
      <c r="B75" s="43">
        <v>20</v>
      </c>
      <c r="C75" s="2">
        <v>4</v>
      </c>
      <c r="D75" s="3">
        <v>5712</v>
      </c>
      <c r="E75" s="43">
        <v>21</v>
      </c>
      <c r="F75" s="2">
        <v>6</v>
      </c>
      <c r="G75" s="3">
        <v>5230</v>
      </c>
      <c r="H75" s="36">
        <v>41</v>
      </c>
      <c r="I75" s="36">
        <f t="shared" si="38"/>
        <v>12.974683544303797</v>
      </c>
      <c r="J75" s="2">
        <v>10</v>
      </c>
      <c r="K75" s="36">
        <f t="shared" si="39"/>
        <v>23.809523809523807</v>
      </c>
      <c r="L75" s="38">
        <v>10942</v>
      </c>
      <c r="M75" s="36">
        <f t="shared" si="40"/>
        <v>12.805598792233782</v>
      </c>
    </row>
    <row r="76" spans="1:13">
      <c r="A76" s="1" t="s">
        <v>40</v>
      </c>
      <c r="B76" s="43">
        <v>6</v>
      </c>
      <c r="C76" s="2">
        <v>2</v>
      </c>
      <c r="D76" s="3">
        <v>1713.6</v>
      </c>
      <c r="E76" s="43">
        <v>27</v>
      </c>
      <c r="F76" s="2">
        <v>8</v>
      </c>
      <c r="G76" s="3">
        <v>7703</v>
      </c>
      <c r="H76" s="36">
        <v>33</v>
      </c>
      <c r="I76" s="36">
        <f t="shared" si="38"/>
        <v>10.443037974683545</v>
      </c>
      <c r="J76" s="2">
        <v>10</v>
      </c>
      <c r="K76" s="36">
        <f t="shared" si="39"/>
        <v>23.809523809523807</v>
      </c>
      <c r="L76" s="38">
        <v>9416.6</v>
      </c>
      <c r="M76" s="36">
        <f t="shared" si="40"/>
        <v>11.02039860966447</v>
      </c>
    </row>
    <row r="77" spans="1:13">
      <c r="A77" s="1" t="s">
        <v>53</v>
      </c>
      <c r="B77" s="43">
        <v>0</v>
      </c>
      <c r="C77" s="2">
        <v>0</v>
      </c>
      <c r="D77" s="3">
        <v>0</v>
      </c>
      <c r="E77" s="43">
        <v>6</v>
      </c>
      <c r="F77" s="2">
        <v>2</v>
      </c>
      <c r="G77" s="3">
        <v>2778</v>
      </c>
      <c r="H77" s="36">
        <v>6</v>
      </c>
      <c r="I77" s="36">
        <f t="shared" si="38"/>
        <v>1.89873417721519</v>
      </c>
      <c r="J77" s="2">
        <v>2</v>
      </c>
      <c r="K77" s="36">
        <f t="shared" si="39"/>
        <v>4.7619047619047619</v>
      </c>
      <c r="L77" s="38">
        <v>2778</v>
      </c>
      <c r="M77" s="36">
        <f t="shared" si="40"/>
        <v>3.2511381324095638</v>
      </c>
    </row>
    <row r="78" spans="1:13">
      <c r="A78" s="1" t="s">
        <v>41</v>
      </c>
      <c r="B78" s="43">
        <v>0</v>
      </c>
      <c r="C78" s="2">
        <v>0</v>
      </c>
      <c r="D78" s="3">
        <v>0</v>
      </c>
      <c r="E78" s="43">
        <v>13.5</v>
      </c>
      <c r="F78" s="2">
        <v>4</v>
      </c>
      <c r="G78" s="3">
        <v>3982</v>
      </c>
      <c r="H78" s="36">
        <v>13.5</v>
      </c>
      <c r="I78" s="36">
        <f t="shared" si="38"/>
        <v>4.2721518987341769</v>
      </c>
      <c r="J78" s="2">
        <v>4</v>
      </c>
      <c r="K78" s="36">
        <f t="shared" si="39"/>
        <v>9.5238095238095237</v>
      </c>
      <c r="L78" s="38">
        <v>3982</v>
      </c>
      <c r="M78" s="36">
        <f t="shared" si="40"/>
        <v>4.6601987196741845</v>
      </c>
    </row>
    <row r="79" spans="1:13">
      <c r="A79" s="1" t="s">
        <v>12</v>
      </c>
      <c r="B79" s="43">
        <v>0.5</v>
      </c>
      <c r="C79" s="2">
        <v>1</v>
      </c>
      <c r="D79" s="3">
        <v>142.80000000000001</v>
      </c>
      <c r="E79" s="43">
        <v>12.5</v>
      </c>
      <c r="F79" s="2">
        <v>3</v>
      </c>
      <c r="G79" s="3">
        <v>2975</v>
      </c>
      <c r="H79" s="36">
        <v>13</v>
      </c>
      <c r="I79" s="36">
        <f t="shared" si="38"/>
        <v>4.1139240506329111</v>
      </c>
      <c r="J79" s="2">
        <v>4</v>
      </c>
      <c r="K79" s="36">
        <f t="shared" si="39"/>
        <v>9.5238095238095237</v>
      </c>
      <c r="L79" s="38">
        <v>3117.8</v>
      </c>
      <c r="M79" s="36">
        <f t="shared" si="40"/>
        <v>3.648811543998034</v>
      </c>
    </row>
    <row r="80" spans="1:13">
      <c r="A80" s="1" t="s">
        <v>13</v>
      </c>
      <c r="B80" s="43">
        <v>0</v>
      </c>
      <c r="C80" s="2">
        <v>0</v>
      </c>
      <c r="D80" s="3">
        <v>0</v>
      </c>
      <c r="E80" s="43">
        <v>4</v>
      </c>
      <c r="F80" s="2">
        <v>1</v>
      </c>
      <c r="G80" s="3">
        <v>1680</v>
      </c>
      <c r="H80" s="36">
        <v>4</v>
      </c>
      <c r="I80" s="36">
        <f t="shared" si="38"/>
        <v>1.2658227848101267</v>
      </c>
      <c r="J80" s="2">
        <v>1</v>
      </c>
      <c r="K80" s="36">
        <f t="shared" si="39"/>
        <v>2.3809523809523809</v>
      </c>
      <c r="L80" s="38">
        <v>1680</v>
      </c>
      <c r="M80" s="36">
        <f t="shared" si="40"/>
        <v>1.9661310519971447</v>
      </c>
    </row>
    <row r="81" spans="1:13">
      <c r="A81" s="1" t="s">
        <v>42</v>
      </c>
      <c r="B81" s="43">
        <v>0</v>
      </c>
      <c r="C81" s="2">
        <v>0</v>
      </c>
      <c r="D81" s="3">
        <v>0</v>
      </c>
      <c r="E81" s="43">
        <v>10.5</v>
      </c>
      <c r="F81" s="2">
        <v>3</v>
      </c>
      <c r="G81" s="3">
        <v>2163</v>
      </c>
      <c r="H81" s="36">
        <v>10.5</v>
      </c>
      <c r="I81" s="36">
        <f t="shared" si="38"/>
        <v>3.3227848101265818</v>
      </c>
      <c r="J81" s="2">
        <v>3</v>
      </c>
      <c r="K81" s="36">
        <f t="shared" si="39"/>
        <v>7.1428571428571423</v>
      </c>
      <c r="L81" s="38">
        <v>2163</v>
      </c>
      <c r="M81" s="36">
        <f t="shared" si="40"/>
        <v>2.5313937294463233</v>
      </c>
    </row>
    <row r="82" spans="1:13" ht="15.75" thickBot="1">
      <c r="A82" s="1" t="s">
        <v>55</v>
      </c>
      <c r="B82" s="43">
        <v>0</v>
      </c>
      <c r="C82" s="2">
        <v>0</v>
      </c>
      <c r="D82" s="3">
        <v>0</v>
      </c>
      <c r="E82" s="43">
        <v>33</v>
      </c>
      <c r="F82" s="2">
        <v>8</v>
      </c>
      <c r="G82" s="3">
        <v>7717</v>
      </c>
      <c r="H82" s="36">
        <v>33</v>
      </c>
      <c r="I82" s="36">
        <f t="shared" si="38"/>
        <v>10.443037974683545</v>
      </c>
      <c r="J82" s="2">
        <v>8</v>
      </c>
      <c r="K82" s="36">
        <f t="shared" si="39"/>
        <v>19.047619047619047</v>
      </c>
      <c r="L82" s="38">
        <v>7717</v>
      </c>
      <c r="M82" s="36">
        <f t="shared" si="40"/>
        <v>9.0313293620606938</v>
      </c>
    </row>
    <row r="83" spans="1:13" ht="15.75" thickBot="1">
      <c r="A83" s="10" t="s">
        <v>3</v>
      </c>
      <c r="B83" s="41">
        <f>SUM(B68:B82)</f>
        <v>122</v>
      </c>
      <c r="C83" s="41">
        <f>SUM(C68:C82)</f>
        <v>34</v>
      </c>
      <c r="D83" s="45">
        <f>SUM(D68:D82)</f>
        <v>35008.400000000001</v>
      </c>
      <c r="E83" s="41">
        <f>SUM(E68:E82)</f>
        <v>194</v>
      </c>
      <c r="F83" s="41">
        <f t="shared" ref="F83" si="41">SUM(F78:F82)</f>
        <v>19</v>
      </c>
      <c r="G83" s="45">
        <f>SUM(G68:G82)</f>
        <v>50438.6</v>
      </c>
      <c r="H83" s="42">
        <f>SUM(H68:H82)</f>
        <v>316</v>
      </c>
      <c r="I83" s="37">
        <f>SUM(I68:I82)</f>
        <v>100.00000000000001</v>
      </c>
      <c r="J83" s="35">
        <f t="shared" ref="J83:K83" si="42">SUM(J75:J82)</f>
        <v>42</v>
      </c>
      <c r="K83" s="37">
        <f t="shared" si="42"/>
        <v>99.999999999999986</v>
      </c>
      <c r="L83" s="14">
        <f t="shared" ref="L83" si="43">G83+D83</f>
        <v>85447</v>
      </c>
      <c r="M83" s="37">
        <f>SUM(M68:M82)</f>
        <v>99.999999999999986</v>
      </c>
    </row>
    <row r="84" spans="1:13" s="5" customFormat="1" ht="22.5" customHeight="1" thickBot="1">
      <c r="A84" s="47" t="s">
        <v>57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>
      <c r="A85" s="48" t="s">
        <v>0</v>
      </c>
      <c r="B85" s="50" t="s">
        <v>1</v>
      </c>
      <c r="C85" s="50"/>
      <c r="D85" s="50"/>
      <c r="E85" s="50" t="s">
        <v>2</v>
      </c>
      <c r="F85" s="50"/>
      <c r="G85" s="50"/>
      <c r="H85" s="50" t="s">
        <v>3</v>
      </c>
      <c r="I85" s="50"/>
      <c r="J85" s="50"/>
      <c r="K85" s="50"/>
      <c r="L85" s="50"/>
      <c r="M85" s="51"/>
    </row>
    <row r="86" spans="1:13" ht="27.75" customHeight="1" thickBot="1">
      <c r="A86" s="49"/>
      <c r="B86" s="6" t="s">
        <v>4</v>
      </c>
      <c r="C86" s="6" t="s">
        <v>5</v>
      </c>
      <c r="D86" s="7" t="s">
        <v>6</v>
      </c>
      <c r="E86" s="6" t="s">
        <v>4</v>
      </c>
      <c r="F86" s="6" t="s">
        <v>5</v>
      </c>
      <c r="G86" s="8" t="s">
        <v>6</v>
      </c>
      <c r="H86" s="6" t="s">
        <v>4</v>
      </c>
      <c r="I86" s="6" t="s">
        <v>7</v>
      </c>
      <c r="J86" s="6" t="s">
        <v>5</v>
      </c>
      <c r="K86" s="6" t="s">
        <v>7</v>
      </c>
      <c r="L86" s="8" t="s">
        <v>6</v>
      </c>
      <c r="M86" s="9" t="s">
        <v>7</v>
      </c>
    </row>
    <row r="87" spans="1:13">
      <c r="A87" s="1" t="s">
        <v>54</v>
      </c>
      <c r="B87" s="43">
        <v>0</v>
      </c>
      <c r="C87" s="2">
        <v>0</v>
      </c>
      <c r="D87" s="3">
        <v>0</v>
      </c>
      <c r="E87" s="43">
        <v>5</v>
      </c>
      <c r="F87" s="2">
        <v>2</v>
      </c>
      <c r="G87" s="3">
        <v>2225</v>
      </c>
      <c r="H87" s="36">
        <v>5</v>
      </c>
      <c r="I87" s="36">
        <f>(H87/H$104)*100</f>
        <v>1.7182130584192441</v>
      </c>
      <c r="J87" s="2">
        <v>2</v>
      </c>
      <c r="K87" s="36">
        <f>(J87/J$104)*100</f>
        <v>2.3255813953488373</v>
      </c>
      <c r="L87" s="3">
        <v>2225</v>
      </c>
      <c r="M87" s="36">
        <f>(L87/L$104)*100</f>
        <v>2.0270116382353613</v>
      </c>
    </row>
    <row r="88" spans="1:13">
      <c r="A88" s="1" t="s">
        <v>47</v>
      </c>
      <c r="B88" s="43">
        <v>0</v>
      </c>
      <c r="C88" s="2">
        <v>0</v>
      </c>
      <c r="D88" s="3">
        <v>0</v>
      </c>
      <c r="E88" s="43">
        <v>6.5</v>
      </c>
      <c r="F88" s="2">
        <v>2</v>
      </c>
      <c r="G88" s="3">
        <v>3941</v>
      </c>
      <c r="H88" s="36">
        <v>6.5</v>
      </c>
      <c r="I88" s="36">
        <f t="shared" ref="I88:I103" si="44">(H88/H$104)*100</f>
        <v>2.2336769759450172</v>
      </c>
      <c r="J88" s="2">
        <v>2</v>
      </c>
      <c r="K88" s="36">
        <f t="shared" ref="K88:K103" si="45">(J88/J$104)*100</f>
        <v>2.3255813953488373</v>
      </c>
      <c r="L88" s="3">
        <v>3941</v>
      </c>
      <c r="M88" s="36">
        <f t="shared" ref="M88:M103" si="46">(L88/L$104)*100</f>
        <v>3.5903158949598017</v>
      </c>
    </row>
    <row r="89" spans="1:13">
      <c r="A89" s="1" t="s">
        <v>8</v>
      </c>
      <c r="B89" s="43">
        <v>32.5</v>
      </c>
      <c r="C89" s="2">
        <v>7</v>
      </c>
      <c r="D89" s="3">
        <v>10939.5</v>
      </c>
      <c r="E89" s="43">
        <v>5</v>
      </c>
      <c r="F89" s="2">
        <v>2</v>
      </c>
      <c r="G89" s="3">
        <v>1530</v>
      </c>
      <c r="H89" s="36">
        <v>37.5</v>
      </c>
      <c r="I89" s="36">
        <f t="shared" si="44"/>
        <v>12.886597938144329</v>
      </c>
      <c r="J89" s="2">
        <v>9</v>
      </c>
      <c r="K89" s="36">
        <f t="shared" si="45"/>
        <v>10.465116279069768</v>
      </c>
      <c r="L89" s="3">
        <v>12469.5</v>
      </c>
      <c r="M89" s="36">
        <f t="shared" si="46"/>
        <v>11.359919830550936</v>
      </c>
    </row>
    <row r="90" spans="1:13">
      <c r="A90" s="1" t="s">
        <v>44</v>
      </c>
      <c r="B90" s="43">
        <v>30</v>
      </c>
      <c r="C90" s="2">
        <v>8</v>
      </c>
      <c r="D90" s="3">
        <v>10098</v>
      </c>
      <c r="E90" s="43">
        <v>18.5</v>
      </c>
      <c r="F90" s="2">
        <v>7</v>
      </c>
      <c r="G90" s="3">
        <v>8441</v>
      </c>
      <c r="H90" s="36">
        <v>48.5</v>
      </c>
      <c r="I90" s="36">
        <f t="shared" si="44"/>
        <v>16.666666666666664</v>
      </c>
      <c r="J90" s="2">
        <v>15</v>
      </c>
      <c r="K90" s="36">
        <f t="shared" si="45"/>
        <v>17.441860465116278</v>
      </c>
      <c r="L90" s="3">
        <v>18539</v>
      </c>
      <c r="M90" s="36">
        <f t="shared" si="46"/>
        <v>16.889334274717015</v>
      </c>
    </row>
    <row r="91" spans="1:13">
      <c r="A91" s="1" t="s">
        <v>9</v>
      </c>
      <c r="B91" s="43">
        <v>40</v>
      </c>
      <c r="C91" s="2">
        <v>8</v>
      </c>
      <c r="D91" s="3">
        <v>13464</v>
      </c>
      <c r="E91" s="43">
        <v>19.5</v>
      </c>
      <c r="F91" s="2">
        <v>7</v>
      </c>
      <c r="G91" s="3">
        <v>5967</v>
      </c>
      <c r="H91" s="36">
        <v>59.5</v>
      </c>
      <c r="I91" s="36">
        <f t="shared" si="44"/>
        <v>20.446735395189002</v>
      </c>
      <c r="J91" s="2">
        <v>15</v>
      </c>
      <c r="K91" s="36">
        <f t="shared" si="45"/>
        <v>17.441860465116278</v>
      </c>
      <c r="L91" s="3">
        <v>19431</v>
      </c>
      <c r="M91" s="36">
        <f t="shared" si="46"/>
        <v>17.701960962944405</v>
      </c>
    </row>
    <row r="92" spans="1:13">
      <c r="A92" s="1" t="s">
        <v>10</v>
      </c>
      <c r="B92" s="43">
        <v>0</v>
      </c>
      <c r="C92" s="2">
        <v>0</v>
      </c>
      <c r="D92" s="3">
        <v>0</v>
      </c>
      <c r="E92" s="43">
        <v>2.5</v>
      </c>
      <c r="F92" s="2">
        <v>1</v>
      </c>
      <c r="G92" s="3">
        <v>765</v>
      </c>
      <c r="H92" s="36">
        <v>2.5</v>
      </c>
      <c r="I92" s="36">
        <f t="shared" si="44"/>
        <v>0.85910652920962205</v>
      </c>
      <c r="J92" s="2">
        <v>1</v>
      </c>
      <c r="K92" s="36">
        <f t="shared" si="45"/>
        <v>1.1627906976744187</v>
      </c>
      <c r="L92" s="3">
        <v>765</v>
      </c>
      <c r="M92" s="36">
        <f t="shared" si="46"/>
        <v>0.69692759696631512</v>
      </c>
    </row>
    <row r="93" spans="1:13">
      <c r="A93" s="1" t="s">
        <v>48</v>
      </c>
      <c r="B93" s="43">
        <v>20</v>
      </c>
      <c r="C93" s="2">
        <v>4</v>
      </c>
      <c r="D93" s="3">
        <v>6732</v>
      </c>
      <c r="E93" s="43">
        <v>12</v>
      </c>
      <c r="F93" s="2">
        <v>4</v>
      </c>
      <c r="G93" s="3">
        <v>3672</v>
      </c>
      <c r="H93" s="36">
        <v>32</v>
      </c>
      <c r="I93" s="36">
        <f t="shared" si="44"/>
        <v>10.996563573883162</v>
      </c>
      <c r="J93" s="2">
        <v>8</v>
      </c>
      <c r="K93" s="36">
        <f t="shared" si="45"/>
        <v>9.3023255813953494</v>
      </c>
      <c r="L93" s="3">
        <v>10404</v>
      </c>
      <c r="M93" s="36">
        <f t="shared" si="46"/>
        <v>9.4782153187418867</v>
      </c>
    </row>
    <row r="94" spans="1:13">
      <c r="A94" s="1" t="s">
        <v>49</v>
      </c>
      <c r="B94" s="43">
        <v>0</v>
      </c>
      <c r="C94" s="2">
        <v>0</v>
      </c>
      <c r="D94" s="3">
        <v>0</v>
      </c>
      <c r="E94" s="43">
        <v>2.5</v>
      </c>
      <c r="F94" s="2">
        <v>1</v>
      </c>
      <c r="G94" s="3">
        <v>765</v>
      </c>
      <c r="H94" s="36">
        <v>2.5</v>
      </c>
      <c r="I94" s="36">
        <f t="shared" si="44"/>
        <v>0.85910652920962205</v>
      </c>
      <c r="J94" s="2">
        <v>1</v>
      </c>
      <c r="K94" s="36">
        <f t="shared" si="45"/>
        <v>1.1627906976744187</v>
      </c>
      <c r="L94" s="3">
        <v>765</v>
      </c>
      <c r="M94" s="36">
        <f t="shared" si="46"/>
        <v>0.69692759696631512</v>
      </c>
    </row>
    <row r="95" spans="1:13">
      <c r="A95" s="1" t="s">
        <v>40</v>
      </c>
      <c r="B95" s="43">
        <v>10</v>
      </c>
      <c r="C95" s="2">
        <v>2</v>
      </c>
      <c r="D95" s="3">
        <v>3366</v>
      </c>
      <c r="E95" s="43">
        <v>15</v>
      </c>
      <c r="F95" s="2">
        <v>6</v>
      </c>
      <c r="G95" s="3">
        <v>5424</v>
      </c>
      <c r="H95" s="36">
        <v>25</v>
      </c>
      <c r="I95" s="36">
        <f t="shared" si="44"/>
        <v>8.5910652920962196</v>
      </c>
      <c r="J95" s="2">
        <v>8</v>
      </c>
      <c r="K95" s="36">
        <f t="shared" si="45"/>
        <v>9.3023255813953494</v>
      </c>
      <c r="L95" s="3">
        <v>8790</v>
      </c>
      <c r="M95" s="36">
        <f t="shared" si="46"/>
        <v>8.0078347416129549</v>
      </c>
    </row>
    <row r="96" spans="1:13">
      <c r="A96" s="1" t="s">
        <v>53</v>
      </c>
      <c r="B96" s="43">
        <v>0</v>
      </c>
      <c r="C96" s="2">
        <v>0</v>
      </c>
      <c r="D96" s="3">
        <v>0</v>
      </c>
      <c r="E96" s="43">
        <v>1</v>
      </c>
      <c r="F96" s="2">
        <v>2</v>
      </c>
      <c r="G96" s="3">
        <v>306</v>
      </c>
      <c r="H96" s="36">
        <v>1</v>
      </c>
      <c r="I96" s="36">
        <f t="shared" si="44"/>
        <v>0.3436426116838488</v>
      </c>
      <c r="J96" s="2">
        <v>2</v>
      </c>
      <c r="K96" s="36">
        <f t="shared" si="45"/>
        <v>2.3255813953488373</v>
      </c>
      <c r="L96" s="3">
        <v>306</v>
      </c>
      <c r="M96" s="36">
        <f t="shared" si="46"/>
        <v>0.27877103878652609</v>
      </c>
    </row>
    <row r="97" spans="1:13">
      <c r="A97" s="1" t="s">
        <v>41</v>
      </c>
      <c r="B97" s="43">
        <v>0</v>
      </c>
      <c r="C97" s="2">
        <v>0</v>
      </c>
      <c r="D97" s="3">
        <v>0</v>
      </c>
      <c r="E97" s="43">
        <v>6</v>
      </c>
      <c r="F97" s="2">
        <v>2</v>
      </c>
      <c r="G97" s="3">
        <v>1836</v>
      </c>
      <c r="H97" s="36">
        <v>6</v>
      </c>
      <c r="I97" s="36">
        <f t="shared" si="44"/>
        <v>2.0618556701030926</v>
      </c>
      <c r="J97" s="2">
        <v>2</v>
      </c>
      <c r="K97" s="36">
        <f t="shared" si="45"/>
        <v>2.3255813953488373</v>
      </c>
      <c r="L97" s="3">
        <v>1836</v>
      </c>
      <c r="M97" s="36">
        <f t="shared" si="46"/>
        <v>1.6726262327191563</v>
      </c>
    </row>
    <row r="98" spans="1:13">
      <c r="A98" s="1" t="s">
        <v>58</v>
      </c>
      <c r="B98" s="43">
        <v>0</v>
      </c>
      <c r="C98" s="2">
        <v>0</v>
      </c>
      <c r="D98" s="3">
        <v>0</v>
      </c>
      <c r="E98" s="43">
        <v>4.5</v>
      </c>
      <c r="F98" s="2">
        <v>1</v>
      </c>
      <c r="G98" s="3">
        <v>2628</v>
      </c>
      <c r="H98" s="36">
        <v>4.5</v>
      </c>
      <c r="I98" s="36">
        <f t="shared" si="44"/>
        <v>1.5463917525773196</v>
      </c>
      <c r="J98" s="2">
        <v>1</v>
      </c>
      <c r="K98" s="36">
        <f t="shared" si="45"/>
        <v>1.1627906976744187</v>
      </c>
      <c r="L98" s="3">
        <v>2628</v>
      </c>
      <c r="M98" s="36">
        <f t="shared" si="46"/>
        <v>2.3941512742842828</v>
      </c>
    </row>
    <row r="99" spans="1:13">
      <c r="A99" s="1" t="s">
        <v>12</v>
      </c>
      <c r="B99" s="43">
        <v>0</v>
      </c>
      <c r="C99" s="2">
        <v>0</v>
      </c>
      <c r="D99" s="3">
        <v>0</v>
      </c>
      <c r="E99" s="43">
        <v>14.5</v>
      </c>
      <c r="F99" s="2">
        <v>4</v>
      </c>
      <c r="G99" s="3">
        <v>6522</v>
      </c>
      <c r="H99" s="36">
        <v>14.5</v>
      </c>
      <c r="I99" s="36">
        <f t="shared" si="44"/>
        <v>4.9828178694158076</v>
      </c>
      <c r="J99" s="2">
        <v>4</v>
      </c>
      <c r="K99" s="36">
        <f t="shared" si="45"/>
        <v>4.6511627906976747</v>
      </c>
      <c r="L99" s="3">
        <v>6522</v>
      </c>
      <c r="M99" s="36">
        <f t="shared" si="46"/>
        <v>5.9416493953128207</v>
      </c>
    </row>
    <row r="100" spans="1:13">
      <c r="A100" s="1" t="s">
        <v>13</v>
      </c>
      <c r="B100" s="43">
        <v>0</v>
      </c>
      <c r="C100" s="2">
        <v>0</v>
      </c>
      <c r="D100" s="3">
        <v>0</v>
      </c>
      <c r="E100" s="43">
        <v>13</v>
      </c>
      <c r="F100" s="2">
        <v>5</v>
      </c>
      <c r="G100" s="3">
        <v>7434</v>
      </c>
      <c r="H100" s="36">
        <v>13</v>
      </c>
      <c r="I100" s="36">
        <f t="shared" si="44"/>
        <v>4.4673539518900345</v>
      </c>
      <c r="J100" s="2">
        <v>5</v>
      </c>
      <c r="K100" s="36">
        <f t="shared" si="45"/>
        <v>5.8139534883720927</v>
      </c>
      <c r="L100" s="3">
        <v>7434</v>
      </c>
      <c r="M100" s="36">
        <f t="shared" si="46"/>
        <v>6.7724964128726626</v>
      </c>
    </row>
    <row r="101" spans="1:13">
      <c r="A101" s="1" t="s">
        <v>42</v>
      </c>
      <c r="B101" s="43">
        <v>0</v>
      </c>
      <c r="C101" s="2">
        <v>0</v>
      </c>
      <c r="D101" s="3">
        <v>0</v>
      </c>
      <c r="E101" s="43">
        <v>10</v>
      </c>
      <c r="F101" s="2">
        <v>4</v>
      </c>
      <c r="G101" s="3">
        <v>4172</v>
      </c>
      <c r="H101" s="36">
        <v>10</v>
      </c>
      <c r="I101" s="36">
        <f t="shared" si="44"/>
        <v>3.4364261168384882</v>
      </c>
      <c r="J101" s="2">
        <v>4</v>
      </c>
      <c r="K101" s="36">
        <f t="shared" si="45"/>
        <v>4.6511627906976747</v>
      </c>
      <c r="L101" s="3">
        <v>4172</v>
      </c>
      <c r="M101" s="36">
        <f t="shared" si="46"/>
        <v>3.8007606987496301</v>
      </c>
    </row>
    <row r="102" spans="1:13">
      <c r="A102" s="1" t="s">
        <v>55</v>
      </c>
      <c r="B102" s="43">
        <v>0</v>
      </c>
      <c r="C102" s="2">
        <v>0</v>
      </c>
      <c r="D102" s="3">
        <v>0</v>
      </c>
      <c r="E102" s="43">
        <v>18</v>
      </c>
      <c r="F102" s="2">
        <v>5</v>
      </c>
      <c r="G102" s="3">
        <v>6620</v>
      </c>
      <c r="H102" s="36">
        <v>18</v>
      </c>
      <c r="I102" s="36">
        <f t="shared" si="44"/>
        <v>6.1855670103092786</v>
      </c>
      <c r="J102" s="2">
        <v>5</v>
      </c>
      <c r="K102" s="36">
        <f t="shared" si="45"/>
        <v>5.8139534883720927</v>
      </c>
      <c r="L102" s="3">
        <v>6620</v>
      </c>
      <c r="M102" s="36">
        <f t="shared" si="46"/>
        <v>6.0309290090418379</v>
      </c>
    </row>
    <row r="103" spans="1:13" ht="15.75" thickBot="1">
      <c r="A103" s="1" t="s">
        <v>59</v>
      </c>
      <c r="B103" s="43">
        <v>0</v>
      </c>
      <c r="C103" s="2">
        <v>0</v>
      </c>
      <c r="D103" s="3">
        <v>0</v>
      </c>
      <c r="E103" s="43">
        <v>5</v>
      </c>
      <c r="F103" s="2">
        <v>2</v>
      </c>
      <c r="G103" s="3">
        <v>2920</v>
      </c>
      <c r="H103" s="36">
        <v>5</v>
      </c>
      <c r="I103" s="36">
        <f t="shared" si="44"/>
        <v>1.7182130584192441</v>
      </c>
      <c r="J103" s="2">
        <v>2</v>
      </c>
      <c r="K103" s="36">
        <f t="shared" si="45"/>
        <v>2.3255813953488373</v>
      </c>
      <c r="L103" s="3">
        <v>2920</v>
      </c>
      <c r="M103" s="36">
        <f t="shared" si="46"/>
        <v>2.660168082538092</v>
      </c>
    </row>
    <row r="104" spans="1:13" ht="15.75" thickBot="1">
      <c r="A104" s="10" t="s">
        <v>3</v>
      </c>
      <c r="B104" s="41">
        <f>SUM(B87:B103)</f>
        <v>132.5</v>
      </c>
      <c r="C104" s="41">
        <f>SUM(C87:C103)</f>
        <v>29</v>
      </c>
      <c r="D104" s="45">
        <f>SUM(D87:D103)</f>
        <v>44599.5</v>
      </c>
      <c r="E104" s="41">
        <f>SUM(E87:E103)</f>
        <v>158.5</v>
      </c>
      <c r="F104" s="41">
        <f>SUM(F87:F103)</f>
        <v>57</v>
      </c>
      <c r="G104" s="45">
        <f>SUM(G87:G103)</f>
        <v>65168</v>
      </c>
      <c r="H104" s="42">
        <f>SUM(H87:H103)</f>
        <v>291</v>
      </c>
      <c r="I104" s="37">
        <f>SUM(I87:I103)</f>
        <v>99.999999999999986</v>
      </c>
      <c r="J104" s="35">
        <f>SUM(J87:J103)</f>
        <v>86</v>
      </c>
      <c r="K104" s="37">
        <f>SUM(K87:K103)</f>
        <v>99.999999999999986</v>
      </c>
      <c r="L104" s="14">
        <f t="shared" ref="L104" si="47">G104+D104</f>
        <v>109767.5</v>
      </c>
      <c r="M104" s="37">
        <f>SUM(M87:M103)</f>
        <v>100</v>
      </c>
    </row>
    <row r="105" spans="1:13">
      <c r="A105" s="46" t="s">
        <v>11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</sheetData>
  <sheetProtection password="C76B" sheet="1" objects="1" scenarios="1"/>
  <mergeCells count="43">
    <mergeCell ref="A105:M105"/>
    <mergeCell ref="A84:M84"/>
    <mergeCell ref="A85:A86"/>
    <mergeCell ref="B85:D85"/>
    <mergeCell ref="E85:G85"/>
    <mergeCell ref="H85:M85"/>
    <mergeCell ref="A56:M56"/>
    <mergeCell ref="A57:A58"/>
    <mergeCell ref="B57:D57"/>
    <mergeCell ref="E57:G57"/>
    <mergeCell ref="H57:M57"/>
    <mergeCell ref="A41:M41"/>
    <mergeCell ref="A42:A43"/>
    <mergeCell ref="B42:D42"/>
    <mergeCell ref="E42:G42"/>
    <mergeCell ref="H42:M42"/>
    <mergeCell ref="A29:M29"/>
    <mergeCell ref="A30:A31"/>
    <mergeCell ref="B30:D30"/>
    <mergeCell ref="E30:G30"/>
    <mergeCell ref="H30:M30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17:M17"/>
    <mergeCell ref="A18:A19"/>
    <mergeCell ref="B18:D18"/>
    <mergeCell ref="E18:G18"/>
    <mergeCell ref="H18:M18"/>
    <mergeCell ref="A65:M65"/>
    <mergeCell ref="A66:A67"/>
    <mergeCell ref="B66:D66"/>
    <mergeCell ref="E66:G66"/>
    <mergeCell ref="H66:M6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6" workbookViewId="0">
      <selection activeCell="E12" sqref="E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 t="shared" ref="D5:D11" si="0"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 t="shared" si="0"/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 t="shared" si="0"/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 t="shared" si="0"/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 t="shared" si="0"/>
        <v>222.5</v>
      </c>
      <c r="E9" s="15">
        <v>66326.100000000006</v>
      </c>
    </row>
    <row r="10" spans="1:5">
      <c r="A10" t="s">
        <v>22</v>
      </c>
      <c r="B10" s="17">
        <v>54</v>
      </c>
      <c r="C10" s="17">
        <v>19.5</v>
      </c>
      <c r="D10" s="17">
        <f t="shared" si="0"/>
        <v>73.5</v>
      </c>
      <c r="E10" s="15">
        <v>19937.8</v>
      </c>
    </row>
    <row r="11" spans="1:5">
      <c r="A11" t="s">
        <v>21</v>
      </c>
      <c r="B11" s="17">
        <v>122</v>
      </c>
      <c r="C11" s="17">
        <v>194</v>
      </c>
      <c r="D11" s="17">
        <f t="shared" si="0"/>
        <v>316</v>
      </c>
      <c r="E11" s="15">
        <v>85447</v>
      </c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80.571428571428569</v>
      </c>
      <c r="C17" s="31">
        <f>AVERAGE(C5:C16)</f>
        <v>46.857142857142854</v>
      </c>
      <c r="D17" s="32">
        <f>SUM(B17:C17)</f>
        <v>127.42857142857142</v>
      </c>
      <c r="E17" s="19">
        <f>AVERAGE(E5:E16)</f>
        <v>38126.424285714282</v>
      </c>
    </row>
    <row r="18" spans="1:5">
      <c r="A18" s="20" t="s">
        <v>15</v>
      </c>
      <c r="B18" s="21">
        <f>SUM(B5:B17)</f>
        <v>644.57142857142856</v>
      </c>
      <c r="C18" s="21">
        <f>SUM(C5:C17)</f>
        <v>374.85714285714283</v>
      </c>
      <c r="D18" s="22">
        <f>SUM(B18:C18)</f>
        <v>1019.4285714285713</v>
      </c>
      <c r="E18" s="23">
        <f>SUM(E5:E17)</f>
        <v>305011.39428571425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2014-09-12T15:47:31Z</dcterms:modified>
</cp:coreProperties>
</file>