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 activeTab="1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20" i="4"/>
  <c r="D20"/>
  <c r="E20"/>
  <c r="B20"/>
  <c r="D19"/>
  <c r="D8"/>
  <c r="C21" i="1"/>
  <c r="D21"/>
  <c r="E21"/>
  <c r="F21"/>
  <c r="G21"/>
  <c r="H21"/>
  <c r="I13" s="1"/>
  <c r="J21"/>
  <c r="K12" s="1"/>
  <c r="L21"/>
  <c r="M13" s="1"/>
  <c r="B21"/>
  <c r="I6"/>
  <c r="K6"/>
  <c r="M6"/>
  <c r="D7" i="4"/>
  <c r="B19"/>
  <c r="C19"/>
  <c r="E19"/>
  <c r="I20" i="1" l="1"/>
  <c r="I16"/>
  <c r="I12"/>
  <c r="I18"/>
  <c r="I14"/>
  <c r="M11"/>
  <c r="K19"/>
  <c r="K17"/>
  <c r="K15"/>
  <c r="K13"/>
  <c r="M20"/>
  <c r="M18"/>
  <c r="M16"/>
  <c r="M14"/>
  <c r="M12"/>
  <c r="I5"/>
  <c r="I11"/>
  <c r="I19"/>
  <c r="I17"/>
  <c r="I15"/>
  <c r="K11"/>
  <c r="K20"/>
  <c r="K18"/>
  <c r="K16"/>
  <c r="K14"/>
  <c r="M19"/>
  <c r="M17"/>
  <c r="M15"/>
  <c r="K5"/>
  <c r="M5"/>
  <c r="M21" l="1"/>
  <c r="K21"/>
  <c r="I21"/>
</calcChain>
</file>

<file path=xl/sharedStrings.xml><?xml version="1.0" encoding="utf-8"?>
<sst xmlns="http://schemas.openxmlformats.org/spreadsheetml/2006/main" count="73" uniqueCount="46">
  <si>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</si>
  <si>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</si>
  <si>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</si>
  <si>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</si>
  <si>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</si>
  <si>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</si>
  <si>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</si>
  <si>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</si>
  <si>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</si>
  <si>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</si>
  <si>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</si>
  <si>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</si>
  <si>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</si>
  <si>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</si>
  <si>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</si>
  <si>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</si>
  <si>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</si>
  <si>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</si>
  <si>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</si>
  <si>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</si>
  <si>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</si>
  <si>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</si>
  <si>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</si>
  <si>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</si>
  <si>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</si>
  <si>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</si>
  <si>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</si>
  <si>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</si>
  <si>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</si>
  <si>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</si>
  <si>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</si>
  <si>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 xml:space="preserve">Gab. Cons. Adircelio M. F. Junior - GAC Adircelio de M. F. Junior </t>
  </si>
  <si>
    <t>Mês: Jan / 2016</t>
  </si>
  <si>
    <t>Gab. Aud. Cléber Muniz Gavi - GAA Cléber Muniz Gavi</t>
  </si>
  <si>
    <t>Méd. 2015</t>
  </si>
  <si>
    <t>Méd./Mês 2016</t>
  </si>
  <si>
    <t>Mês: Fev / 2016</t>
  </si>
  <si>
    <t xml:space="preserve">DIR. DE ADM. E FINANÇAS - DAF </t>
  </si>
  <si>
    <t xml:space="preserve">DIR. DE CONTR. ADM. ESTADUAL - DCE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</si>
  <si>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</si>
  <si>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</si>
  <si>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</si>
  <si>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Gab - Wilson Rogério Wan Dall - GAC Wilson Rogério Wan Dal </t>
  </si>
  <si>
    <t xml:space="preserve">Gab Conselheiro Luiz Roberto Herbst - GAC Luiz Roberto Herbst </t>
  </si>
  <si>
    <t xml:space="preserve">GAB. AUDIT SABRINA NUNES IOCKEN - GAB. AUDIT SABRINA NUNES IOCKEN </t>
  </si>
  <si>
    <t xml:space="preserve">GAB. AUDITOR CLEBER MUNIZ GAVI - GAB. AUDITOR CLEBER MUNIZ GAVI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</si>
</sst>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0" borderId="0" xfId="1" applyFont="1" applyFill="1" applyBorder="1" applyAlignment="1"/>
    <xf numFmtId="0" fontId="5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 indent="2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Fevereiro  /</a:t>
            </a:r>
            <a:r>
              <a:rPr lang="en-US" sz="1000" b="0" i="1" baseline="0"/>
              <a:t> 2016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19'!$B$7:$B$19</c:f>
              <c:numCache>
                <c:formatCode>0.0</c:formatCode>
                <c:ptCount val="13"/>
                <c:pt idx="0">
                  <c:v>0</c:v>
                </c:pt>
                <c:pt idx="1">
                  <c:v>86</c:v>
                </c:pt>
                <c:pt idx="12">
                  <c:v>43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19'!$C$7:$C$19</c:f>
              <c:numCache>
                <c:formatCode>0.0</c:formatCode>
                <c:ptCount val="13"/>
                <c:pt idx="0">
                  <c:v>3</c:v>
                </c:pt>
                <c:pt idx="1">
                  <c:v>33.5</c:v>
                </c:pt>
                <c:pt idx="12">
                  <c:v>18.25</c:v>
                </c:pt>
              </c:numCache>
            </c:numRef>
          </c:val>
        </c:ser>
        <c:marker val="1"/>
        <c:axId val="66045056"/>
        <c:axId val="66046592"/>
      </c:lineChart>
      <c:catAx>
        <c:axId val="6604505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6046592"/>
        <c:crosses val="autoZero"/>
        <c:auto val="1"/>
        <c:lblAlgn val="ctr"/>
        <c:lblOffset val="100"/>
      </c:catAx>
      <c:valAx>
        <c:axId val="66046592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604505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Fevereiro  / 2016</a:t>
            </a:r>
          </a:p>
        </c:rich>
      </c:tx>
      <c:layout>
        <c:manualLayout>
          <c:xMode val="edge"/>
          <c:yMode val="edge"/>
          <c:x val="0.29776474093817767"/>
          <c:y val="3.2619765266114591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6"/>
          <c:y val="0.20607860291973307"/>
          <c:w val="0.83058900719641182"/>
          <c:h val="0.67644897329011888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0.19979028316268027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Val val="1"/>
            </c:dLbl>
            <c:dLbl>
              <c:idx val="4"/>
              <c:layout>
                <c:manualLayout>
                  <c:x val="5.1979770477766103E-3"/>
                  <c:y val="0.1741628984844652"/>
                </c:manualLayout>
              </c:layout>
              <c:showVal val="1"/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1739721884395038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7513153856131425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73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1"/>
              <c:layout>
                <c:manualLayout>
                  <c:x val="2.5990908502997352E-3"/>
                  <c:y val="0.18348617962189392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</c:dLbl>
            <c:dLbl>
              <c:idx val="13"/>
              <c:layout>
                <c:manualLayout>
                  <c:x val="2.5990908502997352E-3"/>
                  <c:y val="0.18348617962189384"/>
                </c:manualLayout>
              </c:layout>
              <c:showVal val="1"/>
            </c:dLbl>
            <c:dLbl>
              <c:idx val="14"/>
              <c:layout>
                <c:manualLayout>
                  <c:x val="5.1981817005993759E-3"/>
                  <c:y val="0.19164112093842184"/>
                </c:manualLayout>
              </c:layout>
              <c:showVal val="1"/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Val val="1"/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19'!$A$2:$A$19</c:f>
              <c:strCache>
                <c:ptCount val="18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MAIO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Méd./Mês 2016</c:v>
                </c:pt>
              </c:strCache>
            </c:strRef>
          </c:cat>
          <c:val>
            <c:numRef>
              <c:f>'GRÁFICO TABELA 19'!$E$2:$E$19</c:f>
              <c:numCache>
                <c:formatCode>_-* #,##0.00_-;\-* #,##0.00_-;_-* "-"??_-;_-@_-</c:formatCode>
                <c:ptCount val="18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2382</c:v>
                </c:pt>
                <c:pt idx="6">
                  <c:v>52130.62</c:v>
                </c:pt>
                <c:pt idx="17">
                  <c:v>27256.31</c:v>
                </c:pt>
              </c:numCache>
            </c:numRef>
          </c:val>
        </c:ser>
        <c:shape val="cylinder"/>
        <c:axId val="67939712"/>
        <c:axId val="67945600"/>
        <c:axId val="0"/>
      </c:bar3DChart>
      <c:catAx>
        <c:axId val="67939712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67945600"/>
        <c:crosses val="autoZero"/>
        <c:auto val="1"/>
        <c:lblAlgn val="ctr"/>
        <c:lblOffset val="100"/>
      </c:catAx>
      <c:valAx>
        <c:axId val="6794560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7939712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76199</xdr:rowOff>
    </xdr:from>
    <xdr:to>
      <xdr:col>6</xdr:col>
      <xdr:colOff>380999</xdr:colOff>
      <xdr:row>37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21</xdr:row>
      <xdr:rowOff>104774</xdr:rowOff>
    </xdr:from>
    <xdr:to>
      <xdr:col>15</xdr:col>
      <xdr:colOff>352424</xdr:colOff>
      <xdr:row>37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C24" sqref="C24"/>
    </sheetView>
  </sheetViews>
  <sheetFormatPr defaultRowHeight="15"/>
  <cols>
    <col min="1" max="1" width="55.28515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9.28515625" bestFit="1" customWidth="1"/>
    <col min="12" max="12" width="12.85546875" bestFit="1" customWidth="1"/>
    <col min="13" max="13" width="11.85546875" bestFit="1" customWidth="1"/>
  </cols>
  <sheetData>
    <row r="1" spans="1:13" ht="30" customHeight="1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3" customFormat="1" ht="22.5" customHeight="1" thickBot="1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>
      <c r="A3" s="32" t="s">
        <v>0</v>
      </c>
      <c r="B3" s="34" t="s">
        <v>1</v>
      </c>
      <c r="C3" s="34"/>
      <c r="D3" s="34"/>
      <c r="E3" s="34" t="s">
        <v>2</v>
      </c>
      <c r="F3" s="34"/>
      <c r="G3" s="34"/>
      <c r="H3" s="34" t="s">
        <v>3</v>
      </c>
      <c r="I3" s="34"/>
      <c r="J3" s="34"/>
      <c r="K3" s="34"/>
      <c r="L3" s="34"/>
      <c r="M3" s="35"/>
    </row>
    <row r="4" spans="1:13" ht="27.75" customHeight="1" thickBot="1">
      <c r="A4" s="33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>
      <c r="A5" s="1" t="s">
        <v>33</v>
      </c>
      <c r="B5" s="24">
        <v>0</v>
      </c>
      <c r="C5" s="24">
        <v>0</v>
      </c>
      <c r="D5" s="2">
        <v>0</v>
      </c>
      <c r="E5" s="24">
        <v>1</v>
      </c>
      <c r="F5" s="24">
        <v>1</v>
      </c>
      <c r="G5" s="2">
        <v>794</v>
      </c>
      <c r="H5" s="25">
        <v>1</v>
      </c>
      <c r="I5" s="27" t="e">
        <f>(H5/#REF!)*100</f>
        <v>#REF!</v>
      </c>
      <c r="J5" s="25">
        <v>1</v>
      </c>
      <c r="K5" s="27" t="e">
        <f>(J5/#REF!)*100</f>
        <v>#REF!</v>
      </c>
      <c r="L5" s="28">
        <v>794</v>
      </c>
      <c r="M5" s="27" t="e">
        <f>(L5/#REF!)*100</f>
        <v>#REF!</v>
      </c>
    </row>
    <row r="6" spans="1:13">
      <c r="A6" s="1" t="s">
        <v>31</v>
      </c>
      <c r="B6" s="24">
        <v>0</v>
      </c>
      <c r="C6" s="24">
        <v>0</v>
      </c>
      <c r="D6" s="2">
        <v>0</v>
      </c>
      <c r="E6" s="24">
        <v>2</v>
      </c>
      <c r="F6" s="24">
        <v>1</v>
      </c>
      <c r="G6" s="2">
        <v>1588</v>
      </c>
      <c r="H6" s="25">
        <v>2</v>
      </c>
      <c r="I6" s="27" t="e">
        <f>(H6/#REF!)*100</f>
        <v>#REF!</v>
      </c>
      <c r="J6" s="25">
        <v>1</v>
      </c>
      <c r="K6" s="27" t="e">
        <f>(J6/#REF!)*100</f>
        <v>#REF!</v>
      </c>
      <c r="L6" s="28">
        <v>1588</v>
      </c>
      <c r="M6" s="27" t="e">
        <f>(L6/#REF!)*100</f>
        <v>#REF!</v>
      </c>
    </row>
    <row r="8" spans="1:13" s="3" customFormat="1" ht="22.5" customHeight="1" thickBot="1">
      <c r="A8" s="30" t="s">
        <v>36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2" t="s">
        <v>0</v>
      </c>
      <c r="B9" s="34" t="s">
        <v>1</v>
      </c>
      <c r="C9" s="34"/>
      <c r="D9" s="34"/>
      <c r="E9" s="34" t="s">
        <v>2</v>
      </c>
      <c r="F9" s="34"/>
      <c r="G9" s="34"/>
      <c r="H9" s="34" t="s">
        <v>3</v>
      </c>
      <c r="I9" s="34"/>
      <c r="J9" s="34"/>
      <c r="K9" s="34"/>
      <c r="L9" s="34"/>
      <c r="M9" s="35"/>
    </row>
    <row r="10" spans="1:13" ht="27.75" customHeight="1" thickBot="1">
      <c r="A10" s="33"/>
      <c r="B10" s="4" t="s">
        <v>4</v>
      </c>
      <c r="C10" s="4" t="s">
        <v>5</v>
      </c>
      <c r="D10" s="5" t="s">
        <v>6</v>
      </c>
      <c r="E10" s="4" t="s">
        <v>4</v>
      </c>
      <c r="F10" s="4" t="s">
        <v>5</v>
      </c>
      <c r="G10" s="6" t="s">
        <v>6</v>
      </c>
      <c r="H10" s="4" t="s">
        <v>4</v>
      </c>
      <c r="I10" s="4" t="s">
        <v>7</v>
      </c>
      <c r="J10" s="4" t="s">
        <v>5</v>
      </c>
      <c r="K10" s="4" t="s">
        <v>7</v>
      </c>
      <c r="L10" s="6" t="s">
        <v>6</v>
      </c>
      <c r="M10" s="7" t="s">
        <v>7</v>
      </c>
    </row>
    <row r="11" spans="1:13">
      <c r="A11" s="1" t="s">
        <v>37</v>
      </c>
      <c r="B11" s="36">
        <v>22.5</v>
      </c>
      <c r="C11" s="36">
        <v>9</v>
      </c>
      <c r="D11" s="2">
        <v>6885</v>
      </c>
      <c r="E11" s="36">
        <v>0</v>
      </c>
      <c r="F11" s="24">
        <v>0</v>
      </c>
      <c r="G11" s="2">
        <v>0</v>
      </c>
      <c r="H11" s="36">
        <v>22.5</v>
      </c>
      <c r="I11" s="38">
        <f>(H11/H$21)*100</f>
        <v>18.828451882845187</v>
      </c>
      <c r="J11" s="25">
        <v>9</v>
      </c>
      <c r="K11" s="38">
        <f>(J11/J$21)*100</f>
        <v>19.565217391304348</v>
      </c>
      <c r="L11" s="28">
        <v>6885</v>
      </c>
      <c r="M11" s="38">
        <f>(L11/L$21)*100</f>
        <v>13.207209122009292</v>
      </c>
    </row>
    <row r="12" spans="1:13">
      <c r="A12" s="1" t="s">
        <v>38</v>
      </c>
      <c r="B12" s="36">
        <v>20</v>
      </c>
      <c r="C12" s="36">
        <v>4</v>
      </c>
      <c r="D12" s="2">
        <v>7344</v>
      </c>
      <c r="E12" s="36">
        <v>0</v>
      </c>
      <c r="F12" s="24">
        <v>0</v>
      </c>
      <c r="G12" s="2">
        <v>0</v>
      </c>
      <c r="H12" s="36">
        <v>20</v>
      </c>
      <c r="I12" s="38">
        <f t="shared" ref="I12:I20" si="0">(H12/H$21)*100</f>
        <v>16.736401673640167</v>
      </c>
      <c r="J12" s="25">
        <v>4</v>
      </c>
      <c r="K12" s="38">
        <f t="shared" ref="K12:K20" si="1">(J12/J$21)*100</f>
        <v>8.695652173913043</v>
      </c>
      <c r="L12" s="28">
        <v>7344</v>
      </c>
      <c r="M12" s="38">
        <f t="shared" ref="M12:M20" si="2">(L12/L$21)*100</f>
        <v>14.087689730143246</v>
      </c>
    </row>
    <row r="13" spans="1:13">
      <c r="A13" s="1" t="s">
        <v>39</v>
      </c>
      <c r="B13" s="36">
        <v>25</v>
      </c>
      <c r="C13" s="36">
        <v>14</v>
      </c>
      <c r="D13" s="2">
        <v>9180</v>
      </c>
      <c r="E13" s="36">
        <v>0</v>
      </c>
      <c r="F13" s="24">
        <v>0</v>
      </c>
      <c r="G13" s="2">
        <v>0</v>
      </c>
      <c r="H13" s="36">
        <v>25</v>
      </c>
      <c r="I13" s="38">
        <f t="shared" si="0"/>
        <v>20.920502092050206</v>
      </c>
      <c r="J13" s="25">
        <v>14</v>
      </c>
      <c r="K13" s="38">
        <f t="shared" si="1"/>
        <v>30.434782608695656</v>
      </c>
      <c r="L13" s="28">
        <v>9180</v>
      </c>
      <c r="M13" s="38">
        <f t="shared" si="2"/>
        <v>17.609612162679056</v>
      </c>
    </row>
    <row r="14" spans="1:13">
      <c r="A14" s="1" t="s">
        <v>40</v>
      </c>
      <c r="B14" s="36">
        <v>12.5</v>
      </c>
      <c r="C14" s="36">
        <v>8</v>
      </c>
      <c r="D14" s="2">
        <v>4590</v>
      </c>
      <c r="E14" s="36">
        <v>5.5</v>
      </c>
      <c r="F14" s="24">
        <v>1</v>
      </c>
      <c r="G14" s="2">
        <v>3212</v>
      </c>
      <c r="H14" s="36">
        <v>18</v>
      </c>
      <c r="I14" s="38">
        <f t="shared" si="0"/>
        <v>15.062761506276152</v>
      </c>
      <c r="J14" s="25">
        <v>9</v>
      </c>
      <c r="K14" s="38">
        <f t="shared" si="1"/>
        <v>19.565217391304348</v>
      </c>
      <c r="L14" s="28">
        <v>7802</v>
      </c>
      <c r="M14" s="38">
        <f t="shared" si="2"/>
        <v>14.966252079871678</v>
      </c>
    </row>
    <row r="15" spans="1:13">
      <c r="A15" s="1" t="s">
        <v>41</v>
      </c>
      <c r="B15" s="36">
        <v>6</v>
      </c>
      <c r="C15" s="36">
        <v>2</v>
      </c>
      <c r="D15" s="2">
        <v>2203.1999999999998</v>
      </c>
      <c r="E15" s="36">
        <v>5.5</v>
      </c>
      <c r="F15" s="24">
        <v>1</v>
      </c>
      <c r="G15" s="2">
        <v>3212</v>
      </c>
      <c r="H15" s="36">
        <v>11.5</v>
      </c>
      <c r="I15" s="38">
        <f t="shared" si="0"/>
        <v>9.6234309623430967</v>
      </c>
      <c r="J15" s="25">
        <v>3</v>
      </c>
      <c r="K15" s="38">
        <f t="shared" si="1"/>
        <v>6.5217391304347823</v>
      </c>
      <c r="L15" s="28">
        <v>5415.2</v>
      </c>
      <c r="M15" s="38">
        <f t="shared" si="2"/>
        <v>10.387752917575122</v>
      </c>
    </row>
    <row r="16" spans="1:13">
      <c r="A16" s="1" t="s">
        <v>42</v>
      </c>
      <c r="B16" s="36">
        <v>0</v>
      </c>
      <c r="C16" s="36">
        <v>0</v>
      </c>
      <c r="D16" s="2">
        <v>0</v>
      </c>
      <c r="E16" s="36">
        <v>3</v>
      </c>
      <c r="F16" s="24">
        <v>1</v>
      </c>
      <c r="G16" s="2">
        <v>2382</v>
      </c>
      <c r="H16" s="36">
        <v>3</v>
      </c>
      <c r="I16" s="38">
        <f t="shared" si="0"/>
        <v>2.510460251046025</v>
      </c>
      <c r="J16" s="25">
        <v>1</v>
      </c>
      <c r="K16" s="38">
        <f t="shared" si="1"/>
        <v>2.1739130434782608</v>
      </c>
      <c r="L16" s="28">
        <v>2382</v>
      </c>
      <c r="M16" s="38">
        <f t="shared" si="2"/>
        <v>4.5692915219500554</v>
      </c>
    </row>
    <row r="17" spans="1:13">
      <c r="A17" s="1" t="s">
        <v>43</v>
      </c>
      <c r="B17" s="36">
        <v>0</v>
      </c>
      <c r="C17" s="36">
        <v>0</v>
      </c>
      <c r="D17" s="2">
        <v>0</v>
      </c>
      <c r="E17" s="36">
        <v>1</v>
      </c>
      <c r="F17" s="24">
        <v>1</v>
      </c>
      <c r="G17" s="2">
        <v>794</v>
      </c>
      <c r="H17" s="36">
        <v>1</v>
      </c>
      <c r="I17" s="38">
        <f t="shared" si="0"/>
        <v>0.83682008368200833</v>
      </c>
      <c r="J17" s="25">
        <v>1</v>
      </c>
      <c r="K17" s="38">
        <f t="shared" si="1"/>
        <v>2.1739130434782608</v>
      </c>
      <c r="L17" s="28">
        <v>794</v>
      </c>
      <c r="M17" s="38">
        <f t="shared" si="2"/>
        <v>1.5230971739833521</v>
      </c>
    </row>
    <row r="18" spans="1:13">
      <c r="A18" s="1" t="s">
        <v>44</v>
      </c>
      <c r="B18" s="36">
        <v>0</v>
      </c>
      <c r="C18" s="36">
        <v>0</v>
      </c>
      <c r="D18" s="2">
        <v>0</v>
      </c>
      <c r="E18" s="36">
        <v>3</v>
      </c>
      <c r="F18" s="24">
        <v>1</v>
      </c>
      <c r="G18" s="2">
        <v>2382</v>
      </c>
      <c r="H18" s="36">
        <v>3</v>
      </c>
      <c r="I18" s="38">
        <f t="shared" si="0"/>
        <v>2.510460251046025</v>
      </c>
      <c r="J18" s="25">
        <v>1</v>
      </c>
      <c r="K18" s="38">
        <f t="shared" si="1"/>
        <v>2.1739130434782608</v>
      </c>
      <c r="L18" s="28">
        <v>2382</v>
      </c>
      <c r="M18" s="38">
        <f t="shared" si="2"/>
        <v>4.5692915219500554</v>
      </c>
    </row>
    <row r="19" spans="1:13">
      <c r="A19" s="1" t="s">
        <v>45</v>
      </c>
      <c r="B19" s="36">
        <v>0</v>
      </c>
      <c r="C19" s="36">
        <v>0</v>
      </c>
      <c r="D19" s="2">
        <v>0</v>
      </c>
      <c r="E19" s="36">
        <v>1</v>
      </c>
      <c r="F19" s="24">
        <v>1</v>
      </c>
      <c r="G19" s="2">
        <v>794</v>
      </c>
      <c r="H19" s="36">
        <v>1</v>
      </c>
      <c r="I19" s="38">
        <f t="shared" si="0"/>
        <v>0.83682008368200833</v>
      </c>
      <c r="J19" s="25">
        <v>1</v>
      </c>
      <c r="K19" s="38">
        <f t="shared" si="1"/>
        <v>2.1739130434782608</v>
      </c>
      <c r="L19" s="28">
        <v>794</v>
      </c>
      <c r="M19" s="38">
        <f t="shared" si="2"/>
        <v>1.5230971739833521</v>
      </c>
    </row>
    <row r="20" spans="1:13" ht="15.75" thickBot="1">
      <c r="A20" s="1" t="s">
        <v>31</v>
      </c>
      <c r="B20" s="36">
        <v>0</v>
      </c>
      <c r="C20" s="36">
        <v>0</v>
      </c>
      <c r="D20" s="2">
        <v>0</v>
      </c>
      <c r="E20" s="36">
        <v>14.5</v>
      </c>
      <c r="F20" s="24">
        <v>3</v>
      </c>
      <c r="G20" s="2">
        <v>9152.42</v>
      </c>
      <c r="H20" s="36">
        <v>14.5</v>
      </c>
      <c r="I20" s="38">
        <f t="shared" si="0"/>
        <v>12.133891213389122</v>
      </c>
      <c r="J20" s="25">
        <v>3</v>
      </c>
      <c r="K20" s="38">
        <f t="shared" si="1"/>
        <v>6.5217391304347823</v>
      </c>
      <c r="L20" s="28">
        <v>9152.42</v>
      </c>
      <c r="M20" s="38">
        <f t="shared" si="2"/>
        <v>17.556706595854799</v>
      </c>
    </row>
    <row r="21" spans="1:13" ht="15.75" thickBot="1">
      <c r="A21" s="8" t="s">
        <v>3</v>
      </c>
      <c r="B21" s="37">
        <f>SUM(B11:B20)</f>
        <v>86</v>
      </c>
      <c r="C21" s="9">
        <f t="shared" ref="C21:M21" si="3">SUM(C11:C20)</f>
        <v>37</v>
      </c>
      <c r="D21" s="26">
        <f t="shared" si="3"/>
        <v>30202.2</v>
      </c>
      <c r="E21" s="9">
        <f t="shared" si="3"/>
        <v>33.5</v>
      </c>
      <c r="F21" s="9">
        <f t="shared" si="3"/>
        <v>9</v>
      </c>
      <c r="G21" s="26">
        <f t="shared" si="3"/>
        <v>21928.42</v>
      </c>
      <c r="H21" s="9">
        <f t="shared" si="3"/>
        <v>119.5</v>
      </c>
      <c r="I21" s="37">
        <f t="shared" si="3"/>
        <v>100</v>
      </c>
      <c r="J21" s="9">
        <f t="shared" si="3"/>
        <v>46</v>
      </c>
      <c r="K21" s="37">
        <f t="shared" si="3"/>
        <v>100.00000000000001</v>
      </c>
      <c r="L21" s="26">
        <f t="shared" si="3"/>
        <v>52130.619999999995</v>
      </c>
      <c r="M21" s="37">
        <f t="shared" si="3"/>
        <v>100</v>
      </c>
    </row>
    <row r="22" spans="1:13">
      <c r="A22" s="31" t="s">
        <v>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</sheetData>
  <mergeCells count="12">
    <mergeCell ref="A8:M8"/>
    <mergeCell ref="A9:A10"/>
    <mergeCell ref="B9:D9"/>
    <mergeCell ref="E9:G9"/>
    <mergeCell ref="H9:M9"/>
    <mergeCell ref="A1:M1"/>
    <mergeCell ref="A2:M2"/>
    <mergeCell ref="A22:M22"/>
    <mergeCell ref="A3:A4"/>
    <mergeCell ref="B3:D3"/>
    <mergeCell ref="E3:G3"/>
    <mergeCell ref="H3:M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pane ySplit="1" topLeftCell="A20" activePane="bottomLeft" state="frozen"/>
      <selection pane="bottomLeft" activeCell="O13" sqref="O13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0" t="s">
        <v>24</v>
      </c>
      <c r="B1" s="21" t="s">
        <v>23</v>
      </c>
      <c r="C1" s="21" t="s">
        <v>22</v>
      </c>
      <c r="D1" s="20" t="s">
        <v>10</v>
      </c>
      <c r="E1" s="21" t="s">
        <v>21</v>
      </c>
    </row>
    <row r="2" spans="1:5">
      <c r="A2" s="16" t="s">
        <v>25</v>
      </c>
      <c r="E2" s="17">
        <v>49607.59</v>
      </c>
    </row>
    <row r="3" spans="1:5">
      <c r="A3" s="18" t="s">
        <v>26</v>
      </c>
      <c r="E3" s="19">
        <v>69156.61</v>
      </c>
    </row>
    <row r="4" spans="1:5">
      <c r="A4" s="16" t="s">
        <v>27</v>
      </c>
      <c r="B4" s="22">
        <v>133</v>
      </c>
      <c r="C4" s="22">
        <v>58</v>
      </c>
      <c r="D4" s="22">
        <v>191</v>
      </c>
      <c r="E4" s="17">
        <v>61008.99</v>
      </c>
    </row>
    <row r="5" spans="1:5">
      <c r="A5" s="18" t="s">
        <v>30</v>
      </c>
      <c r="B5" s="22">
        <v>92.9</v>
      </c>
      <c r="C5" s="22">
        <v>63</v>
      </c>
      <c r="D5" s="22">
        <v>155.80000000000001</v>
      </c>
      <c r="E5" s="19">
        <v>55939.76</v>
      </c>
    </row>
    <row r="6" spans="1:5">
      <c r="A6" s="16" t="s">
        <v>34</v>
      </c>
      <c r="B6" s="22">
        <v>89.3</v>
      </c>
      <c r="C6" s="22">
        <v>43.9</v>
      </c>
      <c r="D6" s="22">
        <v>133.1</v>
      </c>
      <c r="E6" s="17">
        <v>56603.77</v>
      </c>
    </row>
    <row r="7" spans="1:5">
      <c r="A7" t="s">
        <v>29</v>
      </c>
      <c r="B7" s="12">
        <v>0</v>
      </c>
      <c r="C7" s="12">
        <v>3</v>
      </c>
      <c r="D7" s="12">
        <f t="shared" ref="D7:D8" si="0">SUM(B7:C7)</f>
        <v>3</v>
      </c>
      <c r="E7" s="10">
        <v>2382</v>
      </c>
    </row>
    <row r="8" spans="1:5">
      <c r="A8" t="s">
        <v>28</v>
      </c>
      <c r="B8" s="12">
        <v>86</v>
      </c>
      <c r="C8" s="12">
        <v>33.5</v>
      </c>
      <c r="D8" s="12">
        <f t="shared" si="0"/>
        <v>119.5</v>
      </c>
      <c r="E8" s="10">
        <v>52130.62</v>
      </c>
    </row>
    <row r="9" spans="1:5">
      <c r="A9" s="11" t="s">
        <v>20</v>
      </c>
      <c r="B9" s="12"/>
      <c r="C9" s="12"/>
      <c r="D9" s="12"/>
      <c r="E9" s="10"/>
    </row>
    <row r="10" spans="1:5">
      <c r="A10" s="11" t="s">
        <v>19</v>
      </c>
      <c r="B10" s="12"/>
      <c r="C10" s="12"/>
      <c r="D10" s="12"/>
      <c r="E10" s="10"/>
    </row>
    <row r="11" spans="1:5">
      <c r="A11" s="11" t="s">
        <v>18</v>
      </c>
      <c r="B11" s="12"/>
      <c r="C11" s="12"/>
      <c r="D11" s="12"/>
      <c r="E11" s="10"/>
    </row>
    <row r="12" spans="1:5">
      <c r="A12" t="s">
        <v>17</v>
      </c>
      <c r="B12" s="12"/>
      <c r="C12" s="12"/>
      <c r="D12" s="12"/>
      <c r="E12" s="10"/>
    </row>
    <row r="13" spans="1:5">
      <c r="A13" t="s">
        <v>16</v>
      </c>
      <c r="B13" s="12"/>
      <c r="C13" s="12"/>
      <c r="D13" s="12"/>
      <c r="E13" s="10"/>
    </row>
    <row r="14" spans="1:5">
      <c r="A14" t="s">
        <v>15</v>
      </c>
      <c r="B14" s="12"/>
      <c r="C14" s="12"/>
      <c r="D14" s="12"/>
      <c r="E14" s="10"/>
    </row>
    <row r="15" spans="1:5">
      <c r="A15" t="s">
        <v>14</v>
      </c>
      <c r="B15" s="12"/>
      <c r="C15" s="12"/>
      <c r="D15" s="12"/>
      <c r="E15" s="10"/>
    </row>
    <row r="16" spans="1:5">
      <c r="A16" t="s">
        <v>13</v>
      </c>
      <c r="B16" s="22"/>
      <c r="C16" s="22"/>
      <c r="D16" s="12"/>
      <c r="E16" s="10"/>
    </row>
    <row r="17" spans="1:5">
      <c r="A17" t="s">
        <v>12</v>
      </c>
      <c r="B17" s="22"/>
      <c r="C17" s="22"/>
      <c r="D17" s="12"/>
      <c r="E17" s="10"/>
    </row>
    <row r="18" spans="1:5">
      <c r="A18" t="s">
        <v>11</v>
      </c>
      <c r="B18" s="22"/>
      <c r="C18" s="22"/>
      <c r="D18" s="12"/>
      <c r="E18" s="10"/>
    </row>
    <row r="19" spans="1:5">
      <c r="A19" s="13" t="s">
        <v>35</v>
      </c>
      <c r="B19" s="23">
        <f>AVERAGE(B7:B18)</f>
        <v>43</v>
      </c>
      <c r="C19" s="23">
        <f>AVERAGE(C7:C18)</f>
        <v>18.25</v>
      </c>
      <c r="D19" s="23">
        <f>AVERAGE(D7:D18)</f>
        <v>61.25</v>
      </c>
      <c r="E19" s="14">
        <f>AVERAGE(E7:E18)</f>
        <v>27256.31</v>
      </c>
    </row>
    <row r="20" spans="1:5">
      <c r="A20" s="15" t="s">
        <v>10</v>
      </c>
      <c r="B20" s="40">
        <f>SUM(B7:B18)</f>
        <v>86</v>
      </c>
      <c r="C20" s="40">
        <f t="shared" ref="C20:E20" si="1">SUM(C7:C18)</f>
        <v>36.5</v>
      </c>
      <c r="D20" s="40">
        <f t="shared" si="1"/>
        <v>122.5</v>
      </c>
      <c r="E20" s="39">
        <f t="shared" si="1"/>
        <v>54512.62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2016-03-11T19:27:54Z</dcterms:modified>
</cp:coreProperties>
</file>