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M73" i="1" l="1"/>
  <c r="M74" i="1"/>
  <c r="M75" i="1"/>
  <c r="M76" i="1"/>
  <c r="M77" i="1"/>
  <c r="M78" i="1"/>
  <c r="M79" i="1"/>
  <c r="M80" i="1"/>
  <c r="M81" i="1"/>
  <c r="M82" i="1"/>
  <c r="M83" i="1"/>
  <c r="K73" i="1"/>
  <c r="K74" i="1"/>
  <c r="K75" i="1"/>
  <c r="K76" i="1"/>
  <c r="K77" i="1"/>
  <c r="K78" i="1"/>
  <c r="K79" i="1"/>
  <c r="K80" i="1"/>
  <c r="K81" i="1"/>
  <c r="K82" i="1"/>
  <c r="K83" i="1"/>
  <c r="M72" i="1"/>
  <c r="K72" i="1"/>
  <c r="I73" i="1"/>
  <c r="I84" i="1" s="1"/>
  <c r="I74" i="1"/>
  <c r="I75" i="1"/>
  <c r="I76" i="1"/>
  <c r="I77" i="1"/>
  <c r="I78" i="1"/>
  <c r="I79" i="1"/>
  <c r="I80" i="1"/>
  <c r="I81" i="1"/>
  <c r="I82" i="1"/>
  <c r="I83" i="1"/>
  <c r="I72" i="1"/>
  <c r="M84" i="1"/>
  <c r="L84" i="1"/>
  <c r="J84" i="1"/>
  <c r="H84" i="1"/>
  <c r="G84" i="1"/>
  <c r="F84" i="1"/>
  <c r="E84" i="1"/>
  <c r="D84" i="1"/>
  <c r="C84" i="1"/>
  <c r="B84" i="1"/>
  <c r="K84" i="1" l="1"/>
  <c r="D11" i="4"/>
  <c r="D10" i="4"/>
  <c r="I55" i="1"/>
  <c r="I58" i="1"/>
  <c r="I59" i="1"/>
  <c r="I63" i="1"/>
  <c r="I66" i="1"/>
  <c r="I67" i="1"/>
  <c r="I53" i="1"/>
  <c r="L68" i="1"/>
  <c r="M56" i="1" s="1"/>
  <c r="J68" i="1"/>
  <c r="K54" i="1" s="1"/>
  <c r="H68" i="1"/>
  <c r="I56" i="1" s="1"/>
  <c r="F68" i="1"/>
  <c r="G68" i="1"/>
  <c r="E68" i="1"/>
  <c r="D68" i="1"/>
  <c r="B68" i="1"/>
  <c r="C68" i="1"/>
  <c r="K67" i="1" l="1"/>
  <c r="K61" i="1"/>
  <c r="K56" i="1"/>
  <c r="K65" i="1"/>
  <c r="K60" i="1"/>
  <c r="K55" i="1"/>
  <c r="K64" i="1"/>
  <c r="K59" i="1"/>
  <c r="K53" i="1"/>
  <c r="I62" i="1"/>
  <c r="I54" i="1"/>
  <c r="K63" i="1"/>
  <c r="K57" i="1"/>
  <c r="M67" i="1"/>
  <c r="M63" i="1"/>
  <c r="M59" i="1"/>
  <c r="M55" i="1"/>
  <c r="M66" i="1"/>
  <c r="M62" i="1"/>
  <c r="M58" i="1"/>
  <c r="M54" i="1"/>
  <c r="I65" i="1"/>
  <c r="I61" i="1"/>
  <c r="I57" i="1"/>
  <c r="I68" i="1" s="1"/>
  <c r="M65" i="1"/>
  <c r="M61" i="1"/>
  <c r="M57" i="1"/>
  <c r="M53" i="1"/>
  <c r="I64" i="1"/>
  <c r="I60" i="1"/>
  <c r="K66" i="1"/>
  <c r="K62" i="1"/>
  <c r="K58" i="1"/>
  <c r="M64" i="1"/>
  <c r="M60" i="1"/>
  <c r="I39" i="1"/>
  <c r="I47" i="1"/>
  <c r="I48" i="1"/>
  <c r="E49" i="1"/>
  <c r="B49" i="1"/>
  <c r="L49" i="1"/>
  <c r="M40" i="1" s="1"/>
  <c r="J49" i="1"/>
  <c r="K42" i="1" s="1"/>
  <c r="H49" i="1"/>
  <c r="I42" i="1" s="1"/>
  <c r="G49" i="1"/>
  <c r="F49" i="1"/>
  <c r="D49" i="1"/>
  <c r="C49" i="1"/>
  <c r="D9" i="4"/>
  <c r="D20" i="4" s="1"/>
  <c r="L34" i="1"/>
  <c r="M27" i="1" s="1"/>
  <c r="J34" i="1"/>
  <c r="K26" i="1" s="1"/>
  <c r="H34" i="1"/>
  <c r="I27" i="1" s="1"/>
  <c r="G34" i="1"/>
  <c r="F34" i="1"/>
  <c r="E34" i="1"/>
  <c r="D34" i="1"/>
  <c r="C34" i="1"/>
  <c r="B34" i="1"/>
  <c r="C20" i="4"/>
  <c r="E20" i="4"/>
  <c r="B20" i="4"/>
  <c r="D8" i="4"/>
  <c r="C21" i="1"/>
  <c r="D21" i="1"/>
  <c r="E21" i="1"/>
  <c r="F21" i="1"/>
  <c r="G21" i="1"/>
  <c r="H21" i="1"/>
  <c r="I13" i="1" s="1"/>
  <c r="J21" i="1"/>
  <c r="K12" i="1" s="1"/>
  <c r="L21" i="1"/>
  <c r="M13" i="1" s="1"/>
  <c r="B21" i="1"/>
  <c r="I6" i="1"/>
  <c r="K6" i="1"/>
  <c r="M6" i="1"/>
  <c r="D7" i="4"/>
  <c r="D19" i="4" s="1"/>
  <c r="B19" i="4"/>
  <c r="C19" i="4"/>
  <c r="E19" i="4"/>
  <c r="I43" i="1" l="1"/>
  <c r="I38" i="1"/>
  <c r="I41" i="1"/>
  <c r="K68" i="1"/>
  <c r="I44" i="1"/>
  <c r="M39" i="1"/>
  <c r="M68" i="1"/>
  <c r="M38" i="1"/>
  <c r="M47" i="1"/>
  <c r="I45" i="1"/>
  <c r="I40" i="1"/>
  <c r="M43" i="1"/>
  <c r="K45" i="1"/>
  <c r="K41" i="1"/>
  <c r="K48" i="1"/>
  <c r="K44" i="1"/>
  <c r="K40" i="1"/>
  <c r="M46" i="1"/>
  <c r="M42" i="1"/>
  <c r="K47" i="1"/>
  <c r="K43" i="1"/>
  <c r="K39" i="1"/>
  <c r="M45" i="1"/>
  <c r="M41" i="1"/>
  <c r="I46" i="1"/>
  <c r="K38" i="1"/>
  <c r="K46" i="1"/>
  <c r="M48" i="1"/>
  <c r="M44" i="1"/>
  <c r="I25" i="1"/>
  <c r="I30" i="1"/>
  <c r="I26" i="1"/>
  <c r="M32" i="1"/>
  <c r="M28" i="1"/>
  <c r="I32" i="1"/>
  <c r="I28" i="1"/>
  <c r="M25" i="1"/>
  <c r="M30" i="1"/>
  <c r="K33" i="1"/>
  <c r="K31" i="1"/>
  <c r="K29" i="1"/>
  <c r="K27" i="1"/>
  <c r="M26" i="1"/>
  <c r="I33" i="1"/>
  <c r="I31" i="1"/>
  <c r="I29" i="1"/>
  <c r="K25" i="1"/>
  <c r="K32" i="1"/>
  <c r="K30" i="1"/>
  <c r="K28" i="1"/>
  <c r="M33" i="1"/>
  <c r="M31" i="1"/>
  <c r="M29" i="1"/>
  <c r="I20" i="1"/>
  <c r="I16" i="1"/>
  <c r="I12" i="1"/>
  <c r="I18" i="1"/>
  <c r="I14" i="1"/>
  <c r="M11" i="1"/>
  <c r="K19" i="1"/>
  <c r="K17" i="1"/>
  <c r="K15" i="1"/>
  <c r="K13" i="1"/>
  <c r="M20" i="1"/>
  <c r="M18" i="1"/>
  <c r="M16" i="1"/>
  <c r="M14" i="1"/>
  <c r="M12" i="1"/>
  <c r="I5" i="1"/>
  <c r="I11" i="1"/>
  <c r="I19" i="1"/>
  <c r="I17" i="1"/>
  <c r="I15" i="1"/>
  <c r="K11" i="1"/>
  <c r="K20" i="1"/>
  <c r="K18" i="1"/>
  <c r="K16" i="1"/>
  <c r="K14" i="1"/>
  <c r="M19" i="1"/>
  <c r="M17" i="1"/>
  <c r="M15" i="1"/>
  <c r="K5" i="1"/>
  <c r="M5" i="1"/>
  <c r="I34" i="1" l="1"/>
  <c r="I49" i="1"/>
  <c r="K49" i="1"/>
  <c r="M49" i="1"/>
  <c r="M34" i="1"/>
  <c r="K34" i="1"/>
  <c r="M21" i="1"/>
  <c r="K21" i="1"/>
  <c r="I21" i="1"/>
</calcChain>
</file>

<file path=xl/sharedStrings.xml><?xml version="1.0" encoding="utf-8"?>
<sst xmlns="http://schemas.openxmlformats.org/spreadsheetml/2006/main" count="192" uniqueCount="63">
  <si>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</si>
  <si>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</si>
  <si>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</si>
  <si>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</si>
  <si>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</si>
  <si>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</si>
  <si>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</si>
  <si>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</si>
  <si>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</si>
  <si>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</si>
  <si>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</si>
  <si>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</si>
  <si>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</si>
  <si>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</si>
  <si>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</si>
  <si>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</si>
  <si>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</si>
  <si>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</si>
  <si>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</si>
  <si>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</si>
  <si>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</si>
  <si>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</si>
  <si>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</si>
  <si>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</si>
  <si>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</si>
  <si>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</si>
  <si>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</si>
  <si>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</si>
  <si>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</si>
  <si>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</si>
  <si>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</si>
  <si>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 xml:space="preserve">Gab. Cons. Adircelio M. F. Junior - GAC Adircelio de M. F. Junior </t>
  </si>
  <si>
    <t>Mês: Jan / 2016</t>
  </si>
  <si>
    <t>Gab. Aud. Cléber Muniz Gavi - GAA Cléber Muniz Gavi</t>
  </si>
  <si>
    <t>Méd. 2015</t>
  </si>
  <si>
    <t>Méd./Mês 2016</t>
  </si>
  <si>
    <t>Mês: Fev / 2016</t>
  </si>
  <si>
    <t xml:space="preserve">DIR. DE ADM. E FINANÇAS - DAF </t>
  </si>
  <si>
    <t xml:space="preserve">DIR. DE CONTR. ADM. ESTADUAL - DCE </t>
  </si>
  <si>
    <t xml:space="preserve">DIR. DE CONTR. DOS MUNICÍPIOS - DMU </t>
  </si>
  <si>
    <t xml:space="preserve">DIRETORIA DE ATIVIDADES ESPECIAIS - DAE </t>
  </si>
  <si>
    <t xml:space="preserve">DIRETORIA DE CONTROLE DE LICITAÇÕES E CONTRATAÇÕES - DLC </t>
  </si>
  <si>
    <t xml:space="preserve">Gab - Wilson Rogério Wan Dall - GAC Wilson Rogério Wan Dal </t>
  </si>
  <si>
    <t xml:space="preserve">Gab Conselheiro Luiz Roberto Herbst - GAC Luiz Roberto Herbst </t>
  </si>
  <si>
    <t xml:space="preserve">GAB. AUDIT SABRINA NUNES IOCKEN - GAB. AUDIT SABRINA NUNES IOCKEN </t>
  </si>
  <si>
    <t xml:space="preserve">GAB. AUDITOR CLEBER MUNIZ GAVI - GAB. AUDITOR CLEBER MUNIZ GAVI </t>
  </si>
  <si>
    <t>Mês: Mar / 2016</t>
  </si>
  <si>
    <t xml:space="preserve">DIRETORIA DE CONTROLE DE CONTAS DE GOVERNO (DCG) - DCG </t>
  </si>
  <si>
    <t xml:space="preserve">GAB AUD. GERSON DOS SANTOS SICCA - GAB AUDITOR GERSON DOS SANTOS SICCA </t>
  </si>
  <si>
    <t xml:space="preserve">GAB. PRESIDÊNCIA E COORD. GERAL - GAP/AUDI </t>
  </si>
  <si>
    <t>Mês: Abr / 2016</t>
  </si>
  <si>
    <t xml:space="preserve">DIRETORIA DE CONTROLE DE ATOS DE PESSOAL - DAP </t>
  </si>
  <si>
    <t xml:space="preserve">DIRETORIA DE GESTÃO DE PESSOAS (DGP) - DGP </t>
  </si>
  <si>
    <t xml:space="preserve">DIRETORIA DE INFORMÁTICA - DIN </t>
  </si>
  <si>
    <t xml:space="preserve">Gab Cons Herneus Joao de Nadal - GAC Herneus Joao de Nadal </t>
  </si>
  <si>
    <t xml:space="preserve">PRESIDÊNCIA (GAP) - ICON </t>
  </si>
  <si>
    <t>Mês: Maio / 2016</t>
  </si>
  <si>
    <t xml:space="preserve">DIR. DE PLANEJ. E PROJ. ESPECIAIS - DPE </t>
  </si>
  <si>
    <t xml:space="preserve">DIRETORIA GERAL DE CONTROLE EXTERNO (DGCE) - DGCE </t>
  </si>
  <si>
    <t xml:space="preserve">DIRETORIA GERAL DE PLANEJAMENTO E ADMINISTRAÇÃO (DGPA) - DGPA </t>
  </si>
  <si>
    <t>Mês: Junho / 2016</t>
  </si>
  <si>
    <t xml:space="preserve">SECRETARIA GERAL - SEG </t>
  </si>
  <si>
    <t xml:space="preserve">VICE PRESIDÊNCIA - GAP/VICE PRESIDÊNCIA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</si>
</sst>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43" fontId="0" fillId="0" borderId="0" xfId="1" applyFont="1" applyFill="1" applyBorder="1" applyAlignment="1"/>
    <xf numFmtId="164" fontId="4" fillId="0" borderId="0" xfId="0" applyNumberFormat="1" applyFont="1" applyFill="1" applyBorder="1" applyAlignment="1">
      <alignment horizontal="right" indent="2"/>
    </xf>
    <xf numFmtId="164" fontId="2" fillId="7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 indent="2"/>
    </xf>
    <xf numFmtId="43" fontId="0" fillId="6" borderId="12" xfId="1" applyFont="1" applyFill="1" applyBorder="1" applyAlignment="1">
      <alignment horizontal="center"/>
    </xf>
    <xf numFmtId="164" fontId="0" fillId="6" borderId="12" xfId="0" applyNumberForma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7" fillId="0" borderId="11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Maio  /</a:t>
            </a:r>
            <a:r>
              <a:rPr lang="en-US" sz="1000" b="0" i="1" baseline="0"/>
              <a:t> 2016</a:t>
            </a:r>
            <a:endParaRPr lang="en-US" sz="1000" b="0" i="1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Auditoria/Inspeção</c:v>
          </c:tx>
          <c:cat>
            <c:strRef>
              <c:f>'GRÁFICO TABELA 19'!$A$7:$A$19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19'!$B$7:$B$19</c:f>
              <c:numCache>
                <c:formatCode>0.0</c:formatCode>
                <c:ptCount val="13"/>
                <c:pt idx="0">
                  <c:v>0</c:v>
                </c:pt>
                <c:pt idx="1">
                  <c:v>86</c:v>
                </c:pt>
                <c:pt idx="2">
                  <c:v>89</c:v>
                </c:pt>
                <c:pt idx="3">
                  <c:v>81.5</c:v>
                </c:pt>
                <c:pt idx="4">
                  <c:v>93</c:v>
                </c:pt>
                <c:pt idx="12">
                  <c:v>69.900000000000006</c:v>
                </c:pt>
              </c:numCache>
            </c:numRef>
          </c:val>
          <c:smooth val="0"/>
        </c:ser>
        <c:ser>
          <c:idx val="1"/>
          <c:order val="1"/>
          <c:tx>
            <c:v>Outros fins</c:v>
          </c:tx>
          <c:cat>
            <c:strRef>
              <c:f>'GRÁFICO TABELA 19'!$A$7:$A$19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19'!$C$7:$C$19</c:f>
              <c:numCache>
                <c:formatCode>0.0</c:formatCode>
                <c:ptCount val="13"/>
                <c:pt idx="0">
                  <c:v>3</c:v>
                </c:pt>
                <c:pt idx="1">
                  <c:v>33.5</c:v>
                </c:pt>
                <c:pt idx="2">
                  <c:v>25</c:v>
                </c:pt>
                <c:pt idx="3">
                  <c:v>53.5</c:v>
                </c:pt>
                <c:pt idx="4">
                  <c:v>87</c:v>
                </c:pt>
                <c:pt idx="12">
                  <c:v>40.4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670272"/>
        <c:axId val="465670832"/>
      </c:lineChart>
      <c:catAx>
        <c:axId val="46567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65670832"/>
        <c:crosses val="autoZero"/>
        <c:auto val="1"/>
        <c:lblAlgn val="ctr"/>
        <c:lblOffset val="100"/>
        <c:noMultiLvlLbl val="0"/>
      </c:catAx>
      <c:valAx>
        <c:axId val="4656708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65670272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Maio  / 2016</a:t>
            </a:r>
          </a:p>
        </c:rich>
      </c:tx>
      <c:layout>
        <c:manualLayout>
          <c:xMode val="edge"/>
          <c:yMode val="edge"/>
          <c:x val="0.29776474093817767"/>
          <c:y val="3.261976526611459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solidFill>
          <a:srgbClr val="008000"/>
        </a:soli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9"/>
          <c:y val="0.20607860291973307"/>
          <c:w val="0.83058900719641182"/>
          <c:h val="0.676448973290119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5990908502997352E-3"/>
                  <c:y val="0.199790283162680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5990908502997352E-3"/>
                  <c:y val="0.16917522079343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1979770477766094E-3"/>
                  <c:y val="0.174162898484465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1981817005995164E-3"/>
                  <c:y val="-1.6109861828325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81817005994687E-3"/>
                  <c:y val="0.17397218843950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5990908502997352E-3"/>
                  <c:y val="0.1751315385613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81817005994687E-3"/>
                  <c:y val="0.200435729847497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5990908502997352E-3"/>
                  <c:y val="0.18348617962189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2.5990908502997352E-3"/>
                  <c:y val="0.18348617962189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5.1981817005993768E-3"/>
                  <c:y val="0.19164112093842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5990908502997352E-3"/>
                  <c:y val="-4.0774706582642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TABELA 19'!$A$2:$A$19</c:f>
              <c:strCache>
                <c:ptCount val="18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MAIO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Méd./Mês 2016</c:v>
                </c:pt>
              </c:strCache>
            </c:strRef>
          </c:cat>
          <c:val>
            <c:numRef>
              <c:f>'GRÁFICO TABELA 19'!$E$2:$E$19</c:f>
              <c:numCache>
                <c:formatCode>_(* #,##0.00_);_(* \(#,##0.00\);_(* "-"??_);_(@_)</c:formatCode>
                <c:ptCount val="18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2382</c:v>
                </c:pt>
                <c:pt idx="6">
                  <c:v>52130.62</c:v>
                </c:pt>
                <c:pt idx="7">
                  <c:v>53462.63</c:v>
                </c:pt>
                <c:pt idx="8">
                  <c:v>58606.55</c:v>
                </c:pt>
                <c:pt idx="9">
                  <c:v>99738.85</c:v>
                </c:pt>
                <c:pt idx="17">
                  <c:v>53264.130000000005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65673072"/>
        <c:axId val="465673632"/>
        <c:axId val="0"/>
      </c:bar3DChart>
      <c:catAx>
        <c:axId val="465673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465673632"/>
        <c:crosses val="autoZero"/>
        <c:auto val="1"/>
        <c:lblAlgn val="ctr"/>
        <c:lblOffset val="100"/>
        <c:noMultiLvlLbl val="0"/>
      </c:catAx>
      <c:valAx>
        <c:axId val="46567363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6567307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21</xdr:row>
      <xdr:rowOff>76199</xdr:rowOff>
    </xdr:from>
    <xdr:to>
      <xdr:col>6</xdr:col>
      <xdr:colOff>380999</xdr:colOff>
      <xdr:row>37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21</xdr:row>
      <xdr:rowOff>104774</xdr:rowOff>
    </xdr:from>
    <xdr:to>
      <xdr:col>15</xdr:col>
      <xdr:colOff>352424</xdr:colOff>
      <xdr:row>37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abSelected="1" topLeftCell="A62" workbookViewId="0">
      <selection activeCell="M72" sqref="M72:M83"/>
    </sheetView>
  </sheetViews>
  <sheetFormatPr defaultRowHeight="15" x14ac:dyDescent="0.25"/>
  <cols>
    <col min="1" max="1" width="55.2851562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9.28515625" bestFit="1" customWidth="1"/>
    <col min="12" max="12" width="12.85546875" bestFit="1" customWidth="1"/>
    <col min="13" max="13" width="11.85546875" bestFit="1" customWidth="1"/>
  </cols>
  <sheetData>
    <row r="1" spans="1:13" ht="30" customHeight="1" x14ac:dyDescent="0.25">
      <c r="A1" s="41" t="s">
        <v>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s="3" customFormat="1" ht="22.5" customHeight="1" thickBot="1" x14ac:dyDescent="0.3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25">
      <c r="A3" s="39" t="s">
        <v>0</v>
      </c>
      <c r="B3" s="36" t="s">
        <v>1</v>
      </c>
      <c r="C3" s="36"/>
      <c r="D3" s="36"/>
      <c r="E3" s="36" t="s">
        <v>2</v>
      </c>
      <c r="F3" s="36"/>
      <c r="G3" s="36"/>
      <c r="H3" s="36" t="s">
        <v>3</v>
      </c>
      <c r="I3" s="36"/>
      <c r="J3" s="36"/>
      <c r="K3" s="36"/>
      <c r="L3" s="36"/>
      <c r="M3" s="37"/>
    </row>
    <row r="4" spans="1:13" ht="27.75" customHeight="1" thickBot="1" x14ac:dyDescent="0.3">
      <c r="A4" s="40"/>
      <c r="B4" s="4" t="s">
        <v>4</v>
      </c>
      <c r="C4" s="4" t="s">
        <v>5</v>
      </c>
      <c r="D4" s="5" t="s">
        <v>6</v>
      </c>
      <c r="E4" s="4" t="s">
        <v>4</v>
      </c>
      <c r="F4" s="4" t="s">
        <v>5</v>
      </c>
      <c r="G4" s="6" t="s">
        <v>6</v>
      </c>
      <c r="H4" s="4" t="s">
        <v>4</v>
      </c>
      <c r="I4" s="4" t="s">
        <v>7</v>
      </c>
      <c r="J4" s="4" t="s">
        <v>5</v>
      </c>
      <c r="K4" s="4" t="s">
        <v>7</v>
      </c>
      <c r="L4" s="6" t="s">
        <v>6</v>
      </c>
      <c r="M4" s="7" t="s">
        <v>7</v>
      </c>
    </row>
    <row r="5" spans="1:13" x14ac:dyDescent="0.25">
      <c r="A5" s="1" t="s">
        <v>33</v>
      </c>
      <c r="B5" s="24">
        <v>0</v>
      </c>
      <c r="C5" s="24">
        <v>0</v>
      </c>
      <c r="D5" s="2">
        <v>0</v>
      </c>
      <c r="E5" s="24">
        <v>1</v>
      </c>
      <c r="F5" s="24">
        <v>1</v>
      </c>
      <c r="G5" s="2">
        <v>794</v>
      </c>
      <c r="H5" s="25">
        <v>1</v>
      </c>
      <c r="I5" s="27" t="e">
        <f>(H5/#REF!)*100</f>
        <v>#REF!</v>
      </c>
      <c r="J5" s="25">
        <v>1</v>
      </c>
      <c r="K5" s="27" t="e">
        <f>(J5/#REF!)*100</f>
        <v>#REF!</v>
      </c>
      <c r="L5" s="28">
        <v>794</v>
      </c>
      <c r="M5" s="27" t="e">
        <f>(L5/#REF!)*100</f>
        <v>#REF!</v>
      </c>
    </row>
    <row r="6" spans="1:13" x14ac:dyDescent="0.25">
      <c r="A6" s="1" t="s">
        <v>31</v>
      </c>
      <c r="B6" s="24">
        <v>0</v>
      </c>
      <c r="C6" s="24">
        <v>0</v>
      </c>
      <c r="D6" s="2">
        <v>0</v>
      </c>
      <c r="E6" s="24">
        <v>2</v>
      </c>
      <c r="F6" s="24">
        <v>1</v>
      </c>
      <c r="G6" s="2">
        <v>1588</v>
      </c>
      <c r="H6" s="25">
        <v>2</v>
      </c>
      <c r="I6" s="27" t="e">
        <f>(H6/#REF!)*100</f>
        <v>#REF!</v>
      </c>
      <c r="J6" s="25">
        <v>1</v>
      </c>
      <c r="K6" s="27" t="e">
        <f>(J6/#REF!)*100</f>
        <v>#REF!</v>
      </c>
      <c r="L6" s="28">
        <v>1588</v>
      </c>
      <c r="M6" s="27" t="e">
        <f>(L6/#REF!)*100</f>
        <v>#REF!</v>
      </c>
    </row>
    <row r="8" spans="1:13" s="3" customFormat="1" ht="22.5" customHeight="1" thickBot="1" x14ac:dyDescent="0.3">
      <c r="A8" s="38" t="s">
        <v>36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 x14ac:dyDescent="0.25">
      <c r="A9" s="39" t="s">
        <v>0</v>
      </c>
      <c r="B9" s="36" t="s">
        <v>1</v>
      </c>
      <c r="C9" s="36"/>
      <c r="D9" s="36"/>
      <c r="E9" s="36" t="s">
        <v>2</v>
      </c>
      <c r="F9" s="36"/>
      <c r="G9" s="36"/>
      <c r="H9" s="36" t="s">
        <v>3</v>
      </c>
      <c r="I9" s="36"/>
      <c r="J9" s="36"/>
      <c r="K9" s="36"/>
      <c r="L9" s="36"/>
      <c r="M9" s="37"/>
    </row>
    <row r="10" spans="1:13" ht="27.75" customHeight="1" thickBot="1" x14ac:dyDescent="0.3">
      <c r="A10" s="40"/>
      <c r="B10" s="4" t="s">
        <v>4</v>
      </c>
      <c r="C10" s="4" t="s">
        <v>5</v>
      </c>
      <c r="D10" s="5" t="s">
        <v>6</v>
      </c>
      <c r="E10" s="4" t="s">
        <v>4</v>
      </c>
      <c r="F10" s="4" t="s">
        <v>5</v>
      </c>
      <c r="G10" s="6" t="s">
        <v>6</v>
      </c>
      <c r="H10" s="4" t="s">
        <v>4</v>
      </c>
      <c r="I10" s="4" t="s">
        <v>7</v>
      </c>
      <c r="J10" s="4" t="s">
        <v>5</v>
      </c>
      <c r="K10" s="4" t="s">
        <v>7</v>
      </c>
      <c r="L10" s="6" t="s">
        <v>6</v>
      </c>
      <c r="M10" s="7" t="s">
        <v>7</v>
      </c>
    </row>
    <row r="11" spans="1:13" x14ac:dyDescent="0.25">
      <c r="A11" s="1" t="s">
        <v>37</v>
      </c>
      <c r="B11" s="29">
        <v>22.5</v>
      </c>
      <c r="C11" s="29">
        <v>9</v>
      </c>
      <c r="D11" s="2">
        <v>6885</v>
      </c>
      <c r="E11" s="29">
        <v>0</v>
      </c>
      <c r="F11" s="24">
        <v>0</v>
      </c>
      <c r="G11" s="2">
        <v>0</v>
      </c>
      <c r="H11" s="29">
        <v>22.5</v>
      </c>
      <c r="I11" s="31">
        <f>(H11/H$21)*100</f>
        <v>18.828451882845187</v>
      </c>
      <c r="J11" s="25">
        <v>9</v>
      </c>
      <c r="K11" s="31">
        <f>(J11/J$21)*100</f>
        <v>19.565217391304348</v>
      </c>
      <c r="L11" s="28">
        <v>6885</v>
      </c>
      <c r="M11" s="31">
        <f>(L11/L$21)*100</f>
        <v>13.207209122009292</v>
      </c>
    </row>
    <row r="12" spans="1:13" x14ac:dyDescent="0.25">
      <c r="A12" s="1" t="s">
        <v>38</v>
      </c>
      <c r="B12" s="29">
        <v>20</v>
      </c>
      <c r="C12" s="29">
        <v>4</v>
      </c>
      <c r="D12" s="2">
        <v>7344</v>
      </c>
      <c r="E12" s="29">
        <v>0</v>
      </c>
      <c r="F12" s="24">
        <v>0</v>
      </c>
      <c r="G12" s="2">
        <v>0</v>
      </c>
      <c r="H12" s="29">
        <v>20</v>
      </c>
      <c r="I12" s="31">
        <f t="shared" ref="I12:I20" si="0">(H12/H$21)*100</f>
        <v>16.736401673640167</v>
      </c>
      <c r="J12" s="25">
        <v>4</v>
      </c>
      <c r="K12" s="31">
        <f t="shared" ref="K12:K20" si="1">(J12/J$21)*100</f>
        <v>8.695652173913043</v>
      </c>
      <c r="L12" s="28">
        <v>7344</v>
      </c>
      <c r="M12" s="31">
        <f t="shared" ref="M12:M20" si="2">(L12/L$21)*100</f>
        <v>14.087689730143246</v>
      </c>
    </row>
    <row r="13" spans="1:13" x14ac:dyDescent="0.25">
      <c r="A13" s="1" t="s">
        <v>39</v>
      </c>
      <c r="B13" s="29">
        <v>25</v>
      </c>
      <c r="C13" s="29">
        <v>14</v>
      </c>
      <c r="D13" s="2">
        <v>9180</v>
      </c>
      <c r="E13" s="29">
        <v>0</v>
      </c>
      <c r="F13" s="24">
        <v>0</v>
      </c>
      <c r="G13" s="2">
        <v>0</v>
      </c>
      <c r="H13" s="29">
        <v>25</v>
      </c>
      <c r="I13" s="31">
        <f t="shared" si="0"/>
        <v>20.920502092050206</v>
      </c>
      <c r="J13" s="25">
        <v>14</v>
      </c>
      <c r="K13" s="31">
        <f t="shared" si="1"/>
        <v>30.434782608695656</v>
      </c>
      <c r="L13" s="28">
        <v>9180</v>
      </c>
      <c r="M13" s="31">
        <f t="shared" si="2"/>
        <v>17.609612162679056</v>
      </c>
    </row>
    <row r="14" spans="1:13" x14ac:dyDescent="0.25">
      <c r="A14" s="1" t="s">
        <v>40</v>
      </c>
      <c r="B14" s="29">
        <v>12.5</v>
      </c>
      <c r="C14" s="29">
        <v>8</v>
      </c>
      <c r="D14" s="2">
        <v>4590</v>
      </c>
      <c r="E14" s="29">
        <v>5.5</v>
      </c>
      <c r="F14" s="24">
        <v>1</v>
      </c>
      <c r="G14" s="2">
        <v>3212</v>
      </c>
      <c r="H14" s="29">
        <v>18</v>
      </c>
      <c r="I14" s="31">
        <f t="shared" si="0"/>
        <v>15.062761506276152</v>
      </c>
      <c r="J14" s="25">
        <v>9</v>
      </c>
      <c r="K14" s="31">
        <f t="shared" si="1"/>
        <v>19.565217391304348</v>
      </c>
      <c r="L14" s="28">
        <v>7802</v>
      </c>
      <c r="M14" s="31">
        <f t="shared" si="2"/>
        <v>14.966252079871678</v>
      </c>
    </row>
    <row r="15" spans="1:13" x14ac:dyDescent="0.25">
      <c r="A15" s="1" t="s">
        <v>41</v>
      </c>
      <c r="B15" s="29">
        <v>6</v>
      </c>
      <c r="C15" s="29">
        <v>2</v>
      </c>
      <c r="D15" s="2">
        <v>2203.1999999999998</v>
      </c>
      <c r="E15" s="29">
        <v>5.5</v>
      </c>
      <c r="F15" s="24">
        <v>1</v>
      </c>
      <c r="G15" s="2">
        <v>3212</v>
      </c>
      <c r="H15" s="29">
        <v>11.5</v>
      </c>
      <c r="I15" s="31">
        <f t="shared" si="0"/>
        <v>9.6234309623430967</v>
      </c>
      <c r="J15" s="25">
        <v>3</v>
      </c>
      <c r="K15" s="31">
        <f t="shared" si="1"/>
        <v>6.5217391304347823</v>
      </c>
      <c r="L15" s="28">
        <v>5415.2</v>
      </c>
      <c r="M15" s="31">
        <f t="shared" si="2"/>
        <v>10.387752917575122</v>
      </c>
    </row>
    <row r="16" spans="1:13" x14ac:dyDescent="0.25">
      <c r="A16" s="1" t="s">
        <v>42</v>
      </c>
      <c r="B16" s="29">
        <v>0</v>
      </c>
      <c r="C16" s="29">
        <v>0</v>
      </c>
      <c r="D16" s="2">
        <v>0</v>
      </c>
      <c r="E16" s="29">
        <v>3</v>
      </c>
      <c r="F16" s="24">
        <v>1</v>
      </c>
      <c r="G16" s="2">
        <v>2382</v>
      </c>
      <c r="H16" s="29">
        <v>3</v>
      </c>
      <c r="I16" s="31">
        <f t="shared" si="0"/>
        <v>2.510460251046025</v>
      </c>
      <c r="J16" s="25">
        <v>1</v>
      </c>
      <c r="K16" s="31">
        <f t="shared" si="1"/>
        <v>2.1739130434782608</v>
      </c>
      <c r="L16" s="28">
        <v>2382</v>
      </c>
      <c r="M16" s="31">
        <f t="shared" si="2"/>
        <v>4.5692915219500554</v>
      </c>
    </row>
    <row r="17" spans="1:13" x14ac:dyDescent="0.25">
      <c r="A17" s="1" t="s">
        <v>43</v>
      </c>
      <c r="B17" s="29">
        <v>0</v>
      </c>
      <c r="C17" s="29">
        <v>0</v>
      </c>
      <c r="D17" s="2">
        <v>0</v>
      </c>
      <c r="E17" s="29">
        <v>1</v>
      </c>
      <c r="F17" s="24">
        <v>1</v>
      </c>
      <c r="G17" s="2">
        <v>794</v>
      </c>
      <c r="H17" s="29">
        <v>1</v>
      </c>
      <c r="I17" s="31">
        <f t="shared" si="0"/>
        <v>0.83682008368200833</v>
      </c>
      <c r="J17" s="25">
        <v>1</v>
      </c>
      <c r="K17" s="31">
        <f t="shared" si="1"/>
        <v>2.1739130434782608</v>
      </c>
      <c r="L17" s="28">
        <v>794</v>
      </c>
      <c r="M17" s="31">
        <f t="shared" si="2"/>
        <v>1.5230971739833521</v>
      </c>
    </row>
    <row r="18" spans="1:13" x14ac:dyDescent="0.25">
      <c r="A18" s="1" t="s">
        <v>44</v>
      </c>
      <c r="B18" s="29">
        <v>0</v>
      </c>
      <c r="C18" s="29">
        <v>0</v>
      </c>
      <c r="D18" s="2">
        <v>0</v>
      </c>
      <c r="E18" s="29">
        <v>3</v>
      </c>
      <c r="F18" s="24">
        <v>1</v>
      </c>
      <c r="G18" s="2">
        <v>2382</v>
      </c>
      <c r="H18" s="29">
        <v>3</v>
      </c>
      <c r="I18" s="31">
        <f t="shared" si="0"/>
        <v>2.510460251046025</v>
      </c>
      <c r="J18" s="25">
        <v>1</v>
      </c>
      <c r="K18" s="31">
        <f t="shared" si="1"/>
        <v>2.1739130434782608</v>
      </c>
      <c r="L18" s="28">
        <v>2382</v>
      </c>
      <c r="M18" s="31">
        <f t="shared" si="2"/>
        <v>4.5692915219500554</v>
      </c>
    </row>
    <row r="19" spans="1:13" x14ac:dyDescent="0.25">
      <c r="A19" s="1" t="s">
        <v>45</v>
      </c>
      <c r="B19" s="29">
        <v>0</v>
      </c>
      <c r="C19" s="29">
        <v>0</v>
      </c>
      <c r="D19" s="2">
        <v>0</v>
      </c>
      <c r="E19" s="29">
        <v>1</v>
      </c>
      <c r="F19" s="24">
        <v>1</v>
      </c>
      <c r="G19" s="2">
        <v>794</v>
      </c>
      <c r="H19" s="29">
        <v>1</v>
      </c>
      <c r="I19" s="31">
        <f t="shared" si="0"/>
        <v>0.83682008368200833</v>
      </c>
      <c r="J19" s="25">
        <v>1</v>
      </c>
      <c r="K19" s="31">
        <f t="shared" si="1"/>
        <v>2.1739130434782608</v>
      </c>
      <c r="L19" s="28">
        <v>794</v>
      </c>
      <c r="M19" s="31">
        <f t="shared" si="2"/>
        <v>1.5230971739833521</v>
      </c>
    </row>
    <row r="20" spans="1:13" ht="15.75" thickBot="1" x14ac:dyDescent="0.3">
      <c r="A20" s="1" t="s">
        <v>31</v>
      </c>
      <c r="B20" s="29">
        <v>0</v>
      </c>
      <c r="C20" s="29">
        <v>0</v>
      </c>
      <c r="D20" s="2">
        <v>0</v>
      </c>
      <c r="E20" s="29">
        <v>14.5</v>
      </c>
      <c r="F20" s="24">
        <v>3</v>
      </c>
      <c r="G20" s="2">
        <v>9152.42</v>
      </c>
      <c r="H20" s="29">
        <v>14.5</v>
      </c>
      <c r="I20" s="31">
        <f t="shared" si="0"/>
        <v>12.133891213389122</v>
      </c>
      <c r="J20" s="25">
        <v>3</v>
      </c>
      <c r="K20" s="31">
        <f t="shared" si="1"/>
        <v>6.5217391304347823</v>
      </c>
      <c r="L20" s="28">
        <v>9152.42</v>
      </c>
      <c r="M20" s="31">
        <f t="shared" si="2"/>
        <v>17.556706595854799</v>
      </c>
    </row>
    <row r="21" spans="1:13" ht="15.75" thickBot="1" x14ac:dyDescent="0.3">
      <c r="A21" s="8" t="s">
        <v>3</v>
      </c>
      <c r="B21" s="30">
        <f>SUM(B11:B20)</f>
        <v>86</v>
      </c>
      <c r="C21" s="9">
        <f t="shared" ref="C21:M21" si="3">SUM(C11:C20)</f>
        <v>37</v>
      </c>
      <c r="D21" s="26">
        <f t="shared" si="3"/>
        <v>30202.2</v>
      </c>
      <c r="E21" s="9">
        <f t="shared" si="3"/>
        <v>33.5</v>
      </c>
      <c r="F21" s="9">
        <f t="shared" si="3"/>
        <v>9</v>
      </c>
      <c r="G21" s="26">
        <f t="shared" si="3"/>
        <v>21928.42</v>
      </c>
      <c r="H21" s="9">
        <f t="shared" si="3"/>
        <v>119.5</v>
      </c>
      <c r="I21" s="30">
        <f t="shared" si="3"/>
        <v>100</v>
      </c>
      <c r="J21" s="9">
        <f t="shared" si="3"/>
        <v>46</v>
      </c>
      <c r="K21" s="30">
        <f t="shared" si="3"/>
        <v>100.00000000000001</v>
      </c>
      <c r="L21" s="26">
        <f t="shared" si="3"/>
        <v>52130.619999999995</v>
      </c>
      <c r="M21" s="30">
        <f t="shared" si="3"/>
        <v>100</v>
      </c>
    </row>
    <row r="22" spans="1:13" s="3" customFormat="1" ht="22.5" customHeight="1" thickBot="1" x14ac:dyDescent="0.3">
      <c r="A22" s="38" t="s">
        <v>46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3" x14ac:dyDescent="0.25">
      <c r="A23" s="39" t="s">
        <v>0</v>
      </c>
      <c r="B23" s="36" t="s">
        <v>1</v>
      </c>
      <c r="C23" s="36"/>
      <c r="D23" s="36"/>
      <c r="E23" s="36" t="s">
        <v>2</v>
      </c>
      <c r="F23" s="36"/>
      <c r="G23" s="36"/>
      <c r="H23" s="36" t="s">
        <v>3</v>
      </c>
      <c r="I23" s="36"/>
      <c r="J23" s="36"/>
      <c r="K23" s="36"/>
      <c r="L23" s="36"/>
      <c r="M23" s="37"/>
    </row>
    <row r="24" spans="1:13" ht="27.75" customHeight="1" thickBot="1" x14ac:dyDescent="0.3">
      <c r="A24" s="40"/>
      <c r="B24" s="4" t="s">
        <v>4</v>
      </c>
      <c r="C24" s="4" t="s">
        <v>5</v>
      </c>
      <c r="D24" s="5" t="s">
        <v>6</v>
      </c>
      <c r="E24" s="4" t="s">
        <v>4</v>
      </c>
      <c r="F24" s="4" t="s">
        <v>5</v>
      </c>
      <c r="G24" s="6" t="s">
        <v>6</v>
      </c>
      <c r="H24" s="4" t="s">
        <v>4</v>
      </c>
      <c r="I24" s="4" t="s">
        <v>7</v>
      </c>
      <c r="J24" s="4" t="s">
        <v>5</v>
      </c>
      <c r="K24" s="4" t="s">
        <v>7</v>
      </c>
      <c r="L24" s="6" t="s">
        <v>6</v>
      </c>
      <c r="M24" s="7" t="s">
        <v>7</v>
      </c>
    </row>
    <row r="25" spans="1:13" x14ac:dyDescent="0.25">
      <c r="A25" s="1" t="s">
        <v>37</v>
      </c>
      <c r="B25" s="29">
        <v>27</v>
      </c>
      <c r="C25" s="29">
        <v>6</v>
      </c>
      <c r="D25" s="2">
        <v>8262</v>
      </c>
      <c r="E25" s="29">
        <v>1.5</v>
      </c>
      <c r="F25" s="24">
        <v>1</v>
      </c>
      <c r="G25" s="2">
        <v>459</v>
      </c>
      <c r="H25" s="29">
        <v>28.5</v>
      </c>
      <c r="I25" s="31">
        <f>(H25/H$34)*100</f>
        <v>25</v>
      </c>
      <c r="J25" s="25">
        <v>7</v>
      </c>
      <c r="K25" s="31">
        <f>(J25/J$34)*100</f>
        <v>24.137931034482758</v>
      </c>
      <c r="L25" s="28">
        <v>8721</v>
      </c>
      <c r="M25" s="31">
        <f>(L25/L$34)*100</f>
        <v>16.312328817344003</v>
      </c>
    </row>
    <row r="26" spans="1:13" x14ac:dyDescent="0.25">
      <c r="A26" s="1" t="s">
        <v>38</v>
      </c>
      <c r="B26" s="29">
        <v>10</v>
      </c>
      <c r="C26" s="29">
        <v>2</v>
      </c>
      <c r="D26" s="2">
        <v>3672</v>
      </c>
      <c r="E26" s="29">
        <v>3</v>
      </c>
      <c r="F26" s="24">
        <v>1</v>
      </c>
      <c r="G26" s="2">
        <v>1752</v>
      </c>
      <c r="H26" s="29">
        <v>13</v>
      </c>
      <c r="I26" s="31">
        <f t="shared" ref="I26:I33" si="4">(H26/H$34)*100</f>
        <v>11.403508771929824</v>
      </c>
      <c r="J26" s="25">
        <v>3</v>
      </c>
      <c r="K26" s="31">
        <f t="shared" ref="K26:K33" si="5">(J26/J$34)*100</f>
        <v>10.344827586206897</v>
      </c>
      <c r="L26" s="28">
        <v>5424</v>
      </c>
      <c r="M26" s="31">
        <f t="shared" ref="M26:M33" si="6">(L26/L$34)*100</f>
        <v>10.145404369369782</v>
      </c>
    </row>
    <row r="27" spans="1:13" x14ac:dyDescent="0.25">
      <c r="A27" s="1" t="s">
        <v>39</v>
      </c>
      <c r="B27" s="29">
        <v>25</v>
      </c>
      <c r="C27" s="29">
        <v>5</v>
      </c>
      <c r="D27" s="2">
        <v>9180</v>
      </c>
      <c r="E27" s="29">
        <v>4.5</v>
      </c>
      <c r="F27" s="24">
        <v>2</v>
      </c>
      <c r="G27" s="2">
        <v>2211</v>
      </c>
      <c r="H27" s="29">
        <v>29.5</v>
      </c>
      <c r="I27" s="31">
        <f t="shared" si="4"/>
        <v>25.877192982456144</v>
      </c>
      <c r="J27" s="25">
        <v>7</v>
      </c>
      <c r="K27" s="31">
        <f t="shared" si="5"/>
        <v>24.137931034482758</v>
      </c>
      <c r="L27" s="28">
        <v>11391</v>
      </c>
      <c r="M27" s="31">
        <f t="shared" si="6"/>
        <v>21.306471454920938</v>
      </c>
    </row>
    <row r="28" spans="1:13" x14ac:dyDescent="0.25">
      <c r="A28" s="1" t="s">
        <v>40</v>
      </c>
      <c r="B28" s="29">
        <v>19</v>
      </c>
      <c r="C28" s="29">
        <v>5</v>
      </c>
      <c r="D28" s="2">
        <v>6976.8</v>
      </c>
      <c r="E28" s="29">
        <v>0</v>
      </c>
      <c r="F28" s="24">
        <v>0</v>
      </c>
      <c r="G28" s="2">
        <v>0</v>
      </c>
      <c r="H28" s="29">
        <v>19</v>
      </c>
      <c r="I28" s="31">
        <f t="shared" si="4"/>
        <v>16.666666666666664</v>
      </c>
      <c r="J28" s="25">
        <v>5</v>
      </c>
      <c r="K28" s="31">
        <f t="shared" si="5"/>
        <v>17.241379310344829</v>
      </c>
      <c r="L28" s="28">
        <v>6976.8</v>
      </c>
      <c r="M28" s="31">
        <f t="shared" si="6"/>
        <v>13.049863053875201</v>
      </c>
    </row>
    <row r="29" spans="1:13" x14ac:dyDescent="0.25">
      <c r="A29" s="1" t="s">
        <v>47</v>
      </c>
      <c r="B29" s="29">
        <v>0</v>
      </c>
      <c r="C29" s="29">
        <v>0</v>
      </c>
      <c r="D29" s="2">
        <v>0</v>
      </c>
      <c r="E29" s="29">
        <v>1.5</v>
      </c>
      <c r="F29" s="24">
        <v>1</v>
      </c>
      <c r="G29" s="2">
        <v>876</v>
      </c>
      <c r="H29" s="29">
        <v>1.5</v>
      </c>
      <c r="I29" s="31">
        <f t="shared" si="4"/>
        <v>1.3157894736842104</v>
      </c>
      <c r="J29" s="25">
        <v>1</v>
      </c>
      <c r="K29" s="31">
        <f t="shared" si="5"/>
        <v>3.4482758620689653</v>
      </c>
      <c r="L29" s="28">
        <v>876</v>
      </c>
      <c r="M29" s="31">
        <f t="shared" si="6"/>
        <v>1.6385276968229956</v>
      </c>
    </row>
    <row r="30" spans="1:13" x14ac:dyDescent="0.25">
      <c r="A30" s="1" t="s">
        <v>41</v>
      </c>
      <c r="B30" s="29">
        <v>8</v>
      </c>
      <c r="C30" s="29">
        <v>2</v>
      </c>
      <c r="D30" s="2">
        <v>2937.6</v>
      </c>
      <c r="E30" s="29">
        <v>0</v>
      </c>
      <c r="F30" s="24">
        <v>0</v>
      </c>
      <c r="G30" s="2">
        <v>0</v>
      </c>
      <c r="H30" s="29">
        <v>8</v>
      </c>
      <c r="I30" s="31">
        <f t="shared" si="4"/>
        <v>7.0175438596491224</v>
      </c>
      <c r="J30" s="25">
        <v>2</v>
      </c>
      <c r="K30" s="31">
        <f t="shared" si="5"/>
        <v>6.8965517241379306</v>
      </c>
      <c r="L30" s="28">
        <v>2937.6</v>
      </c>
      <c r="M30" s="31">
        <f t="shared" si="6"/>
        <v>5.4946791805790323</v>
      </c>
    </row>
    <row r="31" spans="1:13" x14ac:dyDescent="0.25">
      <c r="A31" s="1" t="s">
        <v>42</v>
      </c>
      <c r="B31" s="29">
        <v>0</v>
      </c>
      <c r="C31" s="29">
        <v>0</v>
      </c>
      <c r="D31" s="2">
        <v>0</v>
      </c>
      <c r="E31" s="29">
        <v>11</v>
      </c>
      <c r="F31" s="24">
        <v>2</v>
      </c>
      <c r="G31" s="2">
        <v>14882.23</v>
      </c>
      <c r="H31" s="29">
        <v>11</v>
      </c>
      <c r="I31" s="31">
        <f t="shared" si="4"/>
        <v>9.6491228070175428</v>
      </c>
      <c r="J31" s="25">
        <v>2</v>
      </c>
      <c r="K31" s="31">
        <f t="shared" si="5"/>
        <v>6.8965517241379306</v>
      </c>
      <c r="L31" s="28">
        <v>14882.23</v>
      </c>
      <c r="M31" s="31">
        <f t="shared" si="6"/>
        <v>27.836696398961291</v>
      </c>
    </row>
    <row r="32" spans="1:13" x14ac:dyDescent="0.25">
      <c r="A32" s="1" t="s">
        <v>48</v>
      </c>
      <c r="B32" s="29">
        <v>0</v>
      </c>
      <c r="C32" s="29">
        <v>0</v>
      </c>
      <c r="D32" s="2">
        <v>0</v>
      </c>
      <c r="E32" s="29">
        <v>1</v>
      </c>
      <c r="F32" s="24">
        <v>1</v>
      </c>
      <c r="G32" s="2">
        <v>794</v>
      </c>
      <c r="H32" s="29">
        <v>1</v>
      </c>
      <c r="I32" s="31">
        <f t="shared" si="4"/>
        <v>0.8771929824561403</v>
      </c>
      <c r="J32" s="25">
        <v>1</v>
      </c>
      <c r="K32" s="31">
        <f t="shared" si="5"/>
        <v>3.4482758620689653</v>
      </c>
      <c r="L32" s="28">
        <v>794</v>
      </c>
      <c r="M32" s="31">
        <f t="shared" si="6"/>
        <v>1.4851495334217564</v>
      </c>
    </row>
    <row r="33" spans="1:13" ht="15.75" thickBot="1" x14ac:dyDescent="0.3">
      <c r="A33" s="1" t="s">
        <v>49</v>
      </c>
      <c r="B33" s="29">
        <v>0</v>
      </c>
      <c r="C33" s="29">
        <v>0</v>
      </c>
      <c r="D33" s="2">
        <v>0</v>
      </c>
      <c r="E33" s="29">
        <v>2.5</v>
      </c>
      <c r="F33" s="24">
        <v>1</v>
      </c>
      <c r="G33" s="2">
        <v>1460</v>
      </c>
      <c r="H33" s="29">
        <v>2.5</v>
      </c>
      <c r="I33" s="31">
        <f t="shared" si="4"/>
        <v>2.1929824561403506</v>
      </c>
      <c r="J33" s="25">
        <v>1</v>
      </c>
      <c r="K33" s="31">
        <f t="shared" si="5"/>
        <v>3.4482758620689653</v>
      </c>
      <c r="L33" s="28">
        <v>1460</v>
      </c>
      <c r="M33" s="31">
        <f t="shared" si="6"/>
        <v>2.7308794947049928</v>
      </c>
    </row>
    <row r="34" spans="1:13" ht="15.75" thickBot="1" x14ac:dyDescent="0.3">
      <c r="A34" s="8" t="s">
        <v>3</v>
      </c>
      <c r="B34" s="30">
        <f t="shared" ref="B34:M34" si="7">SUM(B25:B33)</f>
        <v>89</v>
      </c>
      <c r="C34" s="9">
        <f t="shared" si="7"/>
        <v>20</v>
      </c>
      <c r="D34" s="26">
        <f t="shared" si="7"/>
        <v>31028.399999999998</v>
      </c>
      <c r="E34" s="9">
        <f t="shared" si="7"/>
        <v>25</v>
      </c>
      <c r="F34" s="9">
        <f t="shared" si="7"/>
        <v>9</v>
      </c>
      <c r="G34" s="26">
        <f t="shared" si="7"/>
        <v>22434.23</v>
      </c>
      <c r="H34" s="9">
        <f t="shared" si="7"/>
        <v>114</v>
      </c>
      <c r="I34" s="30">
        <f t="shared" si="7"/>
        <v>100</v>
      </c>
      <c r="J34" s="9">
        <f t="shared" si="7"/>
        <v>29</v>
      </c>
      <c r="K34" s="30">
        <f t="shared" si="7"/>
        <v>100.00000000000001</v>
      </c>
      <c r="L34" s="26">
        <f t="shared" si="7"/>
        <v>53462.630000000005</v>
      </c>
      <c r="M34" s="30">
        <f t="shared" si="7"/>
        <v>100</v>
      </c>
    </row>
    <row r="35" spans="1:13" s="3" customFormat="1" ht="22.5" customHeight="1" thickBot="1" x14ac:dyDescent="0.3">
      <c r="A35" s="38" t="s">
        <v>50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x14ac:dyDescent="0.25">
      <c r="A36" s="39" t="s">
        <v>0</v>
      </c>
      <c r="B36" s="36" t="s">
        <v>1</v>
      </c>
      <c r="C36" s="36"/>
      <c r="D36" s="36"/>
      <c r="E36" s="36" t="s">
        <v>2</v>
      </c>
      <c r="F36" s="36"/>
      <c r="G36" s="36"/>
      <c r="H36" s="36" t="s">
        <v>3</v>
      </c>
      <c r="I36" s="36"/>
      <c r="J36" s="36"/>
      <c r="K36" s="36"/>
      <c r="L36" s="36"/>
      <c r="M36" s="37"/>
    </row>
    <row r="37" spans="1:13" ht="27.75" customHeight="1" thickBot="1" x14ac:dyDescent="0.3">
      <c r="A37" s="40"/>
      <c r="B37" s="4" t="s">
        <v>4</v>
      </c>
      <c r="C37" s="4" t="s">
        <v>5</v>
      </c>
      <c r="D37" s="5" t="s">
        <v>6</v>
      </c>
      <c r="E37" s="4" t="s">
        <v>4</v>
      </c>
      <c r="F37" s="4" t="s">
        <v>5</v>
      </c>
      <c r="G37" s="6" t="s">
        <v>6</v>
      </c>
      <c r="H37" s="4" t="s">
        <v>4</v>
      </c>
      <c r="I37" s="4" t="s">
        <v>7</v>
      </c>
      <c r="J37" s="4" t="s">
        <v>5</v>
      </c>
      <c r="K37" s="4" t="s">
        <v>7</v>
      </c>
      <c r="L37" s="6" t="s">
        <v>6</v>
      </c>
      <c r="M37" s="7" t="s">
        <v>7</v>
      </c>
    </row>
    <row r="38" spans="1:13" x14ac:dyDescent="0.25">
      <c r="A38" s="1" t="s">
        <v>37</v>
      </c>
      <c r="B38" s="29">
        <v>25.5</v>
      </c>
      <c r="C38" s="29">
        <v>6</v>
      </c>
      <c r="D38" s="2">
        <v>7803</v>
      </c>
      <c r="E38" s="29">
        <v>14.5</v>
      </c>
      <c r="F38" s="24">
        <v>5</v>
      </c>
      <c r="G38" s="2">
        <v>5827</v>
      </c>
      <c r="H38" s="29">
        <v>40</v>
      </c>
      <c r="I38" s="31">
        <f>(H38/H$49)*100</f>
        <v>29.629629629629626</v>
      </c>
      <c r="J38" s="25">
        <v>11</v>
      </c>
      <c r="K38" s="31">
        <f>(J38/J$49)*100</f>
        <v>28.205128205128204</v>
      </c>
      <c r="L38" s="28">
        <v>13630</v>
      </c>
      <c r="M38" s="31">
        <f>(L38/L$49)*100</f>
        <v>23.256786144210842</v>
      </c>
    </row>
    <row r="39" spans="1:13" x14ac:dyDescent="0.25">
      <c r="A39" s="1" t="s">
        <v>38</v>
      </c>
      <c r="B39" s="29">
        <v>10</v>
      </c>
      <c r="C39" s="29">
        <v>2</v>
      </c>
      <c r="D39" s="2">
        <v>3672</v>
      </c>
      <c r="E39" s="29">
        <v>10.5</v>
      </c>
      <c r="F39" s="24">
        <v>3</v>
      </c>
      <c r="G39" s="2">
        <v>3855.6</v>
      </c>
      <c r="H39" s="29">
        <v>20.5</v>
      </c>
      <c r="I39" s="31">
        <f t="shared" ref="I39:I48" si="8">(H39/H$49)*100</f>
        <v>15.185185185185185</v>
      </c>
      <c r="J39" s="25">
        <v>5</v>
      </c>
      <c r="K39" s="31">
        <f t="shared" ref="K39:K48" si="9">(J39/J$49)*100</f>
        <v>12.820512820512819</v>
      </c>
      <c r="L39" s="28">
        <v>7527.6</v>
      </c>
      <c r="M39" s="31">
        <f t="shared" ref="M39:M48" si="10">(L39/L$49)*100</f>
        <v>12.844298120261302</v>
      </c>
    </row>
    <row r="40" spans="1:13" x14ac:dyDescent="0.25">
      <c r="A40" s="1" t="s">
        <v>39</v>
      </c>
      <c r="B40" s="29">
        <v>10</v>
      </c>
      <c r="C40" s="29">
        <v>2</v>
      </c>
      <c r="D40" s="2">
        <v>3672</v>
      </c>
      <c r="E40" s="29">
        <v>2</v>
      </c>
      <c r="F40" s="24">
        <v>1</v>
      </c>
      <c r="G40" s="2">
        <v>612</v>
      </c>
      <c r="H40" s="29">
        <v>12</v>
      </c>
      <c r="I40" s="31">
        <f t="shared" si="8"/>
        <v>8.8888888888888893</v>
      </c>
      <c r="J40" s="25">
        <v>3</v>
      </c>
      <c r="K40" s="31">
        <f t="shared" si="9"/>
        <v>7.6923076923076925</v>
      </c>
      <c r="L40" s="28">
        <v>4284</v>
      </c>
      <c r="M40" s="31">
        <f t="shared" si="10"/>
        <v>7.3097631578722861</v>
      </c>
    </row>
    <row r="41" spans="1:13" x14ac:dyDescent="0.25">
      <c r="A41" s="1" t="s">
        <v>51</v>
      </c>
      <c r="B41" s="29">
        <v>15</v>
      </c>
      <c r="C41" s="29">
        <v>3</v>
      </c>
      <c r="D41" s="2">
        <v>5508</v>
      </c>
      <c r="E41" s="29">
        <v>2</v>
      </c>
      <c r="F41" s="24">
        <v>1</v>
      </c>
      <c r="G41" s="2">
        <v>612</v>
      </c>
      <c r="H41" s="29">
        <v>17</v>
      </c>
      <c r="I41" s="31">
        <f t="shared" si="8"/>
        <v>12.592592592592592</v>
      </c>
      <c r="J41" s="25">
        <v>4</v>
      </c>
      <c r="K41" s="31">
        <f t="shared" si="9"/>
        <v>10.256410256410255</v>
      </c>
      <c r="L41" s="28">
        <v>6120</v>
      </c>
      <c r="M41" s="31">
        <f t="shared" si="10"/>
        <v>10.442518796960409</v>
      </c>
    </row>
    <row r="42" spans="1:13" x14ac:dyDescent="0.25">
      <c r="A42" s="1" t="s">
        <v>41</v>
      </c>
      <c r="B42" s="29">
        <v>21</v>
      </c>
      <c r="C42" s="29">
        <v>6</v>
      </c>
      <c r="D42" s="2">
        <v>7711.2</v>
      </c>
      <c r="E42" s="29">
        <v>3.5</v>
      </c>
      <c r="F42" s="24">
        <v>1</v>
      </c>
      <c r="G42" s="2">
        <v>1071</v>
      </c>
      <c r="H42" s="29">
        <v>24.5</v>
      </c>
      <c r="I42" s="31">
        <f t="shared" si="8"/>
        <v>18.148148148148149</v>
      </c>
      <c r="J42" s="25">
        <v>7</v>
      </c>
      <c r="K42" s="31">
        <f t="shared" si="9"/>
        <v>17.948717948717949</v>
      </c>
      <c r="L42" s="28">
        <v>8782.2000000000007</v>
      </c>
      <c r="M42" s="31">
        <f t="shared" si="10"/>
        <v>14.985014473638186</v>
      </c>
    </row>
    <row r="43" spans="1:13" x14ac:dyDescent="0.25">
      <c r="A43" s="1" t="s">
        <v>52</v>
      </c>
      <c r="B43" s="29">
        <v>0</v>
      </c>
      <c r="C43" s="29">
        <v>0</v>
      </c>
      <c r="D43" s="2">
        <v>0</v>
      </c>
      <c r="E43" s="29">
        <v>2</v>
      </c>
      <c r="F43" s="24">
        <v>2</v>
      </c>
      <c r="G43" s="2">
        <v>612</v>
      </c>
      <c r="H43" s="29">
        <v>2</v>
      </c>
      <c r="I43" s="31">
        <f t="shared" si="8"/>
        <v>1.4814814814814816</v>
      </c>
      <c r="J43" s="25">
        <v>2</v>
      </c>
      <c r="K43" s="31">
        <f t="shared" si="9"/>
        <v>5.1282051282051277</v>
      </c>
      <c r="L43" s="28">
        <v>612</v>
      </c>
      <c r="M43" s="31">
        <f t="shared" si="10"/>
        <v>1.0442518796960407</v>
      </c>
    </row>
    <row r="44" spans="1:13" x14ac:dyDescent="0.25">
      <c r="A44" s="1" t="s">
        <v>53</v>
      </c>
      <c r="B44" s="29">
        <v>0</v>
      </c>
      <c r="C44" s="29">
        <v>0</v>
      </c>
      <c r="D44" s="2">
        <v>0</v>
      </c>
      <c r="E44" s="29">
        <v>2.5</v>
      </c>
      <c r="F44" s="24">
        <v>1</v>
      </c>
      <c r="G44" s="2">
        <v>1460</v>
      </c>
      <c r="H44" s="29">
        <v>2.5</v>
      </c>
      <c r="I44" s="31">
        <f t="shared" si="8"/>
        <v>1.8518518518518516</v>
      </c>
      <c r="J44" s="25">
        <v>1</v>
      </c>
      <c r="K44" s="31">
        <f t="shared" si="9"/>
        <v>2.5641025641025639</v>
      </c>
      <c r="L44" s="28">
        <v>1460</v>
      </c>
      <c r="M44" s="31">
        <f t="shared" si="10"/>
        <v>2.4911891247650644</v>
      </c>
    </row>
    <row r="45" spans="1:13" x14ac:dyDescent="0.25">
      <c r="A45" s="1" t="s">
        <v>54</v>
      </c>
      <c r="B45" s="29">
        <v>0</v>
      </c>
      <c r="C45" s="29">
        <v>0</v>
      </c>
      <c r="D45" s="2">
        <v>0</v>
      </c>
      <c r="E45" s="29">
        <v>2</v>
      </c>
      <c r="F45" s="24">
        <v>1</v>
      </c>
      <c r="G45" s="2">
        <v>964</v>
      </c>
      <c r="H45" s="29">
        <v>2</v>
      </c>
      <c r="I45" s="31">
        <f t="shared" si="8"/>
        <v>1.4814814814814816</v>
      </c>
      <c r="J45" s="25">
        <v>1</v>
      </c>
      <c r="K45" s="31">
        <f t="shared" si="9"/>
        <v>2.5641025641025639</v>
      </c>
      <c r="L45" s="28">
        <v>964</v>
      </c>
      <c r="M45" s="31">
        <f t="shared" si="10"/>
        <v>1.6448673399133713</v>
      </c>
    </row>
    <row r="46" spans="1:13" x14ac:dyDescent="0.25">
      <c r="A46" s="1" t="s">
        <v>44</v>
      </c>
      <c r="B46" s="29">
        <v>0</v>
      </c>
      <c r="C46" s="29">
        <v>0</v>
      </c>
      <c r="D46" s="2">
        <v>0</v>
      </c>
      <c r="E46" s="29">
        <v>8</v>
      </c>
      <c r="F46" s="24">
        <v>3</v>
      </c>
      <c r="G46" s="2">
        <v>5617</v>
      </c>
      <c r="H46" s="29">
        <v>8</v>
      </c>
      <c r="I46" s="31">
        <f t="shared" si="8"/>
        <v>5.9259259259259265</v>
      </c>
      <c r="J46" s="25">
        <v>3</v>
      </c>
      <c r="K46" s="31">
        <f t="shared" si="9"/>
        <v>7.6923076923076925</v>
      </c>
      <c r="L46" s="28">
        <v>5617</v>
      </c>
      <c r="M46" s="31">
        <f t="shared" si="10"/>
        <v>9.5842529546612116</v>
      </c>
    </row>
    <row r="47" spans="1:13" x14ac:dyDescent="0.25">
      <c r="A47" s="1" t="s">
        <v>31</v>
      </c>
      <c r="B47" s="29">
        <v>0</v>
      </c>
      <c r="C47" s="29">
        <v>0</v>
      </c>
      <c r="D47" s="2">
        <v>0</v>
      </c>
      <c r="E47" s="29">
        <v>5</v>
      </c>
      <c r="F47" s="24">
        <v>1</v>
      </c>
      <c r="G47" s="2">
        <v>8733.75</v>
      </c>
      <c r="H47" s="29">
        <v>5</v>
      </c>
      <c r="I47" s="31">
        <f t="shared" si="8"/>
        <v>3.7037037037037033</v>
      </c>
      <c r="J47" s="25">
        <v>1</v>
      </c>
      <c r="K47" s="31">
        <f t="shared" si="9"/>
        <v>2.5641025641025639</v>
      </c>
      <c r="L47" s="28">
        <v>8733.75</v>
      </c>
      <c r="M47" s="31">
        <f t="shared" si="10"/>
        <v>14.902344533162248</v>
      </c>
    </row>
    <row r="48" spans="1:13" ht="15.75" thickBot="1" x14ac:dyDescent="0.3">
      <c r="A48" s="1" t="s">
        <v>55</v>
      </c>
      <c r="B48" s="29">
        <v>0</v>
      </c>
      <c r="C48" s="29">
        <v>0</v>
      </c>
      <c r="D48" s="2">
        <v>0</v>
      </c>
      <c r="E48" s="29">
        <v>1.5</v>
      </c>
      <c r="F48" s="24">
        <v>1</v>
      </c>
      <c r="G48" s="2">
        <v>876</v>
      </c>
      <c r="H48" s="29">
        <v>1.5</v>
      </c>
      <c r="I48" s="31">
        <f t="shared" si="8"/>
        <v>1.1111111111111112</v>
      </c>
      <c r="J48" s="25">
        <v>1</v>
      </c>
      <c r="K48" s="31">
        <f t="shared" si="9"/>
        <v>2.5641025641025639</v>
      </c>
      <c r="L48" s="28">
        <v>876</v>
      </c>
      <c r="M48" s="31">
        <f t="shared" si="10"/>
        <v>1.4947134748590387</v>
      </c>
    </row>
    <row r="49" spans="1:13" ht="15.75" thickBot="1" x14ac:dyDescent="0.3">
      <c r="A49" s="8" t="s">
        <v>3</v>
      </c>
      <c r="B49" s="30">
        <f>SUM(B38:B48)</f>
        <v>81.5</v>
      </c>
      <c r="C49" s="9">
        <f t="shared" ref="C49:M49" si="11">SUM(C38:C48)</f>
        <v>19</v>
      </c>
      <c r="D49" s="26">
        <f t="shared" si="11"/>
        <v>28366.2</v>
      </c>
      <c r="E49" s="30">
        <f>SUM(E38:E48)</f>
        <v>53.5</v>
      </c>
      <c r="F49" s="9">
        <f t="shared" si="11"/>
        <v>20</v>
      </c>
      <c r="G49" s="26">
        <f t="shared" si="11"/>
        <v>30240.35</v>
      </c>
      <c r="H49" s="30">
        <f t="shared" si="11"/>
        <v>135</v>
      </c>
      <c r="I49" s="30">
        <f t="shared" si="11"/>
        <v>100</v>
      </c>
      <c r="J49" s="9">
        <f t="shared" si="11"/>
        <v>39</v>
      </c>
      <c r="K49" s="30">
        <f t="shared" si="11"/>
        <v>100.00000000000001</v>
      </c>
      <c r="L49" s="26">
        <f t="shared" si="11"/>
        <v>58606.55</v>
      </c>
      <c r="M49" s="30">
        <f t="shared" si="11"/>
        <v>99.999999999999986</v>
      </c>
    </row>
    <row r="50" spans="1:13" s="3" customFormat="1" ht="22.5" customHeight="1" thickBot="1" x14ac:dyDescent="0.3">
      <c r="A50" s="38" t="s">
        <v>56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13" x14ac:dyDescent="0.25">
      <c r="A51" s="39" t="s">
        <v>0</v>
      </c>
      <c r="B51" s="36" t="s">
        <v>1</v>
      </c>
      <c r="C51" s="36"/>
      <c r="D51" s="36"/>
      <c r="E51" s="36" t="s">
        <v>2</v>
      </c>
      <c r="F51" s="36"/>
      <c r="G51" s="36"/>
      <c r="H51" s="36" t="s">
        <v>3</v>
      </c>
      <c r="I51" s="36"/>
      <c r="J51" s="36"/>
      <c r="K51" s="36"/>
      <c r="L51" s="36"/>
      <c r="M51" s="37"/>
    </row>
    <row r="52" spans="1:13" ht="27.75" customHeight="1" thickBot="1" x14ac:dyDescent="0.3">
      <c r="A52" s="40"/>
      <c r="B52" s="4" t="s">
        <v>4</v>
      </c>
      <c r="C52" s="4" t="s">
        <v>5</v>
      </c>
      <c r="D52" s="5" t="s">
        <v>6</v>
      </c>
      <c r="E52" s="4" t="s">
        <v>4</v>
      </c>
      <c r="F52" s="4" t="s">
        <v>5</v>
      </c>
      <c r="G52" s="6" t="s">
        <v>6</v>
      </c>
      <c r="H52" s="4" t="s">
        <v>4</v>
      </c>
      <c r="I52" s="4" t="s">
        <v>7</v>
      </c>
      <c r="J52" s="4" t="s">
        <v>5</v>
      </c>
      <c r="K52" s="4" t="s">
        <v>7</v>
      </c>
      <c r="L52" s="6" t="s">
        <v>6</v>
      </c>
      <c r="M52" s="7" t="s">
        <v>7</v>
      </c>
    </row>
    <row r="53" spans="1:13" x14ac:dyDescent="0.25">
      <c r="A53" s="34" t="s">
        <v>37</v>
      </c>
      <c r="B53" s="29">
        <v>26</v>
      </c>
      <c r="C53" s="29">
        <v>6</v>
      </c>
      <c r="D53" s="28">
        <v>7956</v>
      </c>
      <c r="E53" s="29">
        <v>2.5</v>
      </c>
      <c r="F53" s="29">
        <v>1</v>
      </c>
      <c r="G53" s="28">
        <v>1460</v>
      </c>
      <c r="H53" s="29">
        <v>28.5</v>
      </c>
      <c r="I53" s="31">
        <f>(H53/H$68)*100</f>
        <v>15.833333333333332</v>
      </c>
      <c r="J53" s="25">
        <v>7</v>
      </c>
      <c r="K53" s="31">
        <f>(J53/J$68)*100</f>
        <v>13.725490196078432</v>
      </c>
      <c r="L53" s="28">
        <v>9416</v>
      </c>
      <c r="M53" s="31">
        <f>(L53/L$68)*100</f>
        <v>9.4406542686225094</v>
      </c>
    </row>
    <row r="54" spans="1:13" x14ac:dyDescent="0.25">
      <c r="A54" s="34" t="s">
        <v>38</v>
      </c>
      <c r="B54" s="29">
        <v>10</v>
      </c>
      <c r="C54" s="29">
        <v>2</v>
      </c>
      <c r="D54" s="28">
        <v>3672</v>
      </c>
      <c r="E54" s="29">
        <v>3.5</v>
      </c>
      <c r="F54" s="29">
        <v>1</v>
      </c>
      <c r="G54" s="28">
        <v>2044</v>
      </c>
      <c r="H54" s="29">
        <v>13.5</v>
      </c>
      <c r="I54" s="31">
        <f t="shared" ref="I54:I67" si="12">(H54/H$68)*100</f>
        <v>7.5</v>
      </c>
      <c r="J54" s="25">
        <v>3</v>
      </c>
      <c r="K54" s="31">
        <f t="shared" ref="K54:K67" si="13">(J54/J$68)*100</f>
        <v>5.8823529411764701</v>
      </c>
      <c r="L54" s="28">
        <v>5716</v>
      </c>
      <c r="M54" s="31">
        <f t="shared" ref="M54:M67" si="14">(L54/L$68)*100</f>
        <v>5.7309664188027032</v>
      </c>
    </row>
    <row r="55" spans="1:13" x14ac:dyDescent="0.25">
      <c r="A55" s="34" t="s">
        <v>39</v>
      </c>
      <c r="B55" s="29">
        <v>39</v>
      </c>
      <c r="C55" s="29">
        <v>8</v>
      </c>
      <c r="D55" s="28">
        <v>14320.8</v>
      </c>
      <c r="E55" s="29">
        <v>7</v>
      </c>
      <c r="F55" s="29">
        <v>2</v>
      </c>
      <c r="G55" s="28">
        <v>4088</v>
      </c>
      <c r="H55" s="29">
        <v>46</v>
      </c>
      <c r="I55" s="31">
        <f t="shared" si="12"/>
        <v>25.555555555555554</v>
      </c>
      <c r="J55" s="25">
        <v>10</v>
      </c>
      <c r="K55" s="31">
        <f t="shared" si="13"/>
        <v>19.607843137254903</v>
      </c>
      <c r="L55" s="28">
        <v>18408.8</v>
      </c>
      <c r="M55" s="31">
        <f t="shared" si="14"/>
        <v>18.457000456692654</v>
      </c>
    </row>
    <row r="56" spans="1:13" x14ac:dyDescent="0.25">
      <c r="A56" s="34" t="s">
        <v>57</v>
      </c>
      <c r="B56" s="29">
        <v>0</v>
      </c>
      <c r="C56" s="29">
        <v>0</v>
      </c>
      <c r="D56" s="28">
        <v>0</v>
      </c>
      <c r="E56" s="29">
        <v>9</v>
      </c>
      <c r="F56" s="29">
        <v>5</v>
      </c>
      <c r="G56" s="28">
        <v>5256</v>
      </c>
      <c r="H56" s="29">
        <v>9</v>
      </c>
      <c r="I56" s="31">
        <f t="shared" si="12"/>
        <v>5</v>
      </c>
      <c r="J56" s="25">
        <v>5</v>
      </c>
      <c r="K56" s="31">
        <f t="shared" si="13"/>
        <v>9.8039215686274517</v>
      </c>
      <c r="L56" s="28">
        <v>5256</v>
      </c>
      <c r="M56" s="31">
        <f t="shared" si="14"/>
        <v>5.2697619834197011</v>
      </c>
    </row>
    <row r="57" spans="1:13" x14ac:dyDescent="0.25">
      <c r="A57" s="34" t="s">
        <v>40</v>
      </c>
      <c r="B57" s="29">
        <v>2</v>
      </c>
      <c r="C57" s="29">
        <v>2</v>
      </c>
      <c r="D57" s="28">
        <v>734.4</v>
      </c>
      <c r="E57" s="29">
        <v>0</v>
      </c>
      <c r="F57" s="29">
        <v>0</v>
      </c>
      <c r="G57" s="28">
        <v>0</v>
      </c>
      <c r="H57" s="29">
        <v>2</v>
      </c>
      <c r="I57" s="31">
        <f t="shared" si="12"/>
        <v>1.1111111111111112</v>
      </c>
      <c r="J57" s="25">
        <v>2</v>
      </c>
      <c r="K57" s="31">
        <f t="shared" si="13"/>
        <v>3.9215686274509802</v>
      </c>
      <c r="L57" s="28">
        <v>734.4</v>
      </c>
      <c r="M57" s="31">
        <f t="shared" si="14"/>
        <v>0.73632290727234173</v>
      </c>
    </row>
    <row r="58" spans="1:13" x14ac:dyDescent="0.25">
      <c r="A58" s="34" t="s">
        <v>51</v>
      </c>
      <c r="B58" s="29">
        <v>15</v>
      </c>
      <c r="C58" s="29">
        <v>3</v>
      </c>
      <c r="D58" s="28">
        <v>5508</v>
      </c>
      <c r="E58" s="29">
        <v>2.5</v>
      </c>
      <c r="F58" s="29">
        <v>1</v>
      </c>
      <c r="G58" s="28">
        <v>1460</v>
      </c>
      <c r="H58" s="29">
        <v>17.5</v>
      </c>
      <c r="I58" s="31">
        <f t="shared" si="12"/>
        <v>9.7222222222222232</v>
      </c>
      <c r="J58" s="25">
        <v>4</v>
      </c>
      <c r="K58" s="31">
        <f t="shared" si="13"/>
        <v>7.8431372549019605</v>
      </c>
      <c r="L58" s="28">
        <v>6968</v>
      </c>
      <c r="M58" s="31">
        <f t="shared" si="14"/>
        <v>6.986244577714702</v>
      </c>
    </row>
    <row r="59" spans="1:13" x14ac:dyDescent="0.25">
      <c r="A59" s="34" t="s">
        <v>47</v>
      </c>
      <c r="B59" s="29">
        <v>0</v>
      </c>
      <c r="C59" s="29">
        <v>0</v>
      </c>
      <c r="D59" s="28">
        <v>0</v>
      </c>
      <c r="E59" s="29">
        <v>5</v>
      </c>
      <c r="F59" s="29">
        <v>2</v>
      </c>
      <c r="G59" s="28">
        <v>2920</v>
      </c>
      <c r="H59" s="29">
        <v>5</v>
      </c>
      <c r="I59" s="31">
        <f t="shared" si="12"/>
        <v>2.7777777777777777</v>
      </c>
      <c r="J59" s="25">
        <v>2</v>
      </c>
      <c r="K59" s="31">
        <f t="shared" si="13"/>
        <v>3.9215686274509802</v>
      </c>
      <c r="L59" s="28">
        <v>2920</v>
      </c>
      <c r="M59" s="31">
        <f t="shared" si="14"/>
        <v>2.9276455463442783</v>
      </c>
    </row>
    <row r="60" spans="1:13" x14ac:dyDescent="0.25">
      <c r="A60" s="34" t="s">
        <v>41</v>
      </c>
      <c r="B60" s="29">
        <v>1</v>
      </c>
      <c r="C60" s="29">
        <v>2</v>
      </c>
      <c r="D60" s="28">
        <v>367.2</v>
      </c>
      <c r="E60" s="29">
        <v>4</v>
      </c>
      <c r="F60" s="29">
        <v>1</v>
      </c>
      <c r="G60" s="28">
        <v>1224</v>
      </c>
      <c r="H60" s="29">
        <v>5</v>
      </c>
      <c r="I60" s="31">
        <f t="shared" si="12"/>
        <v>2.7777777777777777</v>
      </c>
      <c r="J60" s="25">
        <v>3</v>
      </c>
      <c r="K60" s="31">
        <f t="shared" si="13"/>
        <v>5.8823529411764701</v>
      </c>
      <c r="L60" s="28">
        <v>1591.2</v>
      </c>
      <c r="M60" s="31">
        <f t="shared" si="14"/>
        <v>1.5953662990900741</v>
      </c>
    </row>
    <row r="61" spans="1:13" x14ac:dyDescent="0.25">
      <c r="A61" s="34" t="s">
        <v>53</v>
      </c>
      <c r="B61" s="29">
        <v>0</v>
      </c>
      <c r="C61" s="29">
        <v>0</v>
      </c>
      <c r="D61" s="28">
        <v>0</v>
      </c>
      <c r="E61" s="29">
        <v>6.5</v>
      </c>
      <c r="F61" s="29">
        <v>3</v>
      </c>
      <c r="G61" s="28">
        <v>3796</v>
      </c>
      <c r="H61" s="29">
        <v>6.5</v>
      </c>
      <c r="I61" s="31">
        <f t="shared" si="12"/>
        <v>3.6111111111111107</v>
      </c>
      <c r="J61" s="25">
        <v>3</v>
      </c>
      <c r="K61" s="31">
        <f t="shared" si="13"/>
        <v>5.8823529411764701</v>
      </c>
      <c r="L61" s="28">
        <v>3796</v>
      </c>
      <c r="M61" s="31">
        <f t="shared" si="14"/>
        <v>3.8059392102475615</v>
      </c>
    </row>
    <row r="62" spans="1:13" x14ac:dyDescent="0.25">
      <c r="A62" s="34" t="s">
        <v>58</v>
      </c>
      <c r="B62" s="29">
        <v>0</v>
      </c>
      <c r="C62" s="29">
        <v>0</v>
      </c>
      <c r="D62" s="28">
        <v>0</v>
      </c>
      <c r="E62" s="29">
        <v>2</v>
      </c>
      <c r="F62" s="29">
        <v>1</v>
      </c>
      <c r="G62" s="28">
        <v>1168</v>
      </c>
      <c r="H62" s="29">
        <v>2</v>
      </c>
      <c r="I62" s="31">
        <f t="shared" si="12"/>
        <v>1.1111111111111112</v>
      </c>
      <c r="J62" s="25">
        <v>1</v>
      </c>
      <c r="K62" s="31">
        <f t="shared" si="13"/>
        <v>1.9607843137254901</v>
      </c>
      <c r="L62" s="28">
        <v>1168</v>
      </c>
      <c r="M62" s="31">
        <f t="shared" si="14"/>
        <v>1.1710582185377114</v>
      </c>
    </row>
    <row r="63" spans="1:13" x14ac:dyDescent="0.25">
      <c r="A63" s="34" t="s">
        <v>59</v>
      </c>
      <c r="B63" s="29">
        <v>0</v>
      </c>
      <c r="C63" s="29">
        <v>0</v>
      </c>
      <c r="D63" s="28">
        <v>0</v>
      </c>
      <c r="E63" s="29">
        <v>4.5</v>
      </c>
      <c r="F63" s="29">
        <v>1</v>
      </c>
      <c r="G63" s="28">
        <v>2628</v>
      </c>
      <c r="H63" s="29">
        <v>4.5</v>
      </c>
      <c r="I63" s="31">
        <f t="shared" si="12"/>
        <v>2.5</v>
      </c>
      <c r="J63" s="25">
        <v>1</v>
      </c>
      <c r="K63" s="31">
        <f t="shared" si="13"/>
        <v>1.9607843137254901</v>
      </c>
      <c r="L63" s="28">
        <v>2628</v>
      </c>
      <c r="M63" s="31">
        <f t="shared" si="14"/>
        <v>2.6348809917098506</v>
      </c>
    </row>
    <row r="64" spans="1:13" x14ac:dyDescent="0.25">
      <c r="A64" s="34" t="s">
        <v>42</v>
      </c>
      <c r="B64" s="29">
        <v>0</v>
      </c>
      <c r="C64" s="29">
        <v>0</v>
      </c>
      <c r="D64" s="28">
        <v>0</v>
      </c>
      <c r="E64" s="29">
        <v>4</v>
      </c>
      <c r="F64" s="29">
        <v>1</v>
      </c>
      <c r="G64" s="28">
        <v>2336</v>
      </c>
      <c r="H64" s="29">
        <v>4</v>
      </c>
      <c r="I64" s="31">
        <f t="shared" si="12"/>
        <v>2.2222222222222223</v>
      </c>
      <c r="J64" s="25">
        <v>1</v>
      </c>
      <c r="K64" s="31">
        <f t="shared" si="13"/>
        <v>1.9607843137254901</v>
      </c>
      <c r="L64" s="28">
        <v>2336</v>
      </c>
      <c r="M64" s="31">
        <f t="shared" si="14"/>
        <v>2.3421164370754228</v>
      </c>
    </row>
    <row r="65" spans="1:13" x14ac:dyDescent="0.25">
      <c r="A65" s="34" t="s">
        <v>43</v>
      </c>
      <c r="B65" s="29">
        <v>0</v>
      </c>
      <c r="C65" s="29">
        <v>0</v>
      </c>
      <c r="D65" s="28">
        <v>0</v>
      </c>
      <c r="E65" s="29">
        <v>5.5</v>
      </c>
      <c r="F65" s="29">
        <v>2</v>
      </c>
      <c r="G65" s="28">
        <v>4367</v>
      </c>
      <c r="H65" s="29">
        <v>5.5</v>
      </c>
      <c r="I65" s="31">
        <f t="shared" si="12"/>
        <v>3.0555555555555554</v>
      </c>
      <c r="J65" s="25">
        <v>2</v>
      </c>
      <c r="K65" s="31">
        <f t="shared" si="13"/>
        <v>3.9215686274509802</v>
      </c>
      <c r="L65" s="28">
        <v>4367</v>
      </c>
      <c r="M65" s="31">
        <f t="shared" si="14"/>
        <v>4.3784342811251591</v>
      </c>
    </row>
    <row r="66" spans="1:13" x14ac:dyDescent="0.25">
      <c r="A66" s="34" t="s">
        <v>44</v>
      </c>
      <c r="B66" s="29">
        <v>0</v>
      </c>
      <c r="C66" s="29">
        <v>0</v>
      </c>
      <c r="D66" s="28">
        <v>0</v>
      </c>
      <c r="E66" s="29">
        <v>13</v>
      </c>
      <c r="F66" s="29">
        <v>3</v>
      </c>
      <c r="G66" s="28">
        <v>14267</v>
      </c>
      <c r="H66" s="29">
        <v>13</v>
      </c>
      <c r="I66" s="31">
        <f t="shared" si="12"/>
        <v>7.2222222222222214</v>
      </c>
      <c r="J66" s="25">
        <v>3</v>
      </c>
      <c r="K66" s="31">
        <f t="shared" si="13"/>
        <v>5.8823529411764701</v>
      </c>
      <c r="L66" s="28">
        <v>14267</v>
      </c>
      <c r="M66" s="31">
        <f t="shared" si="14"/>
        <v>14.304355825237607</v>
      </c>
    </row>
    <row r="67" spans="1:13" ht="15.75" thickBot="1" x14ac:dyDescent="0.3">
      <c r="A67" s="34" t="s">
        <v>31</v>
      </c>
      <c r="B67" s="29">
        <v>0</v>
      </c>
      <c r="C67" s="29">
        <v>0</v>
      </c>
      <c r="D67" s="28">
        <v>0</v>
      </c>
      <c r="E67" s="29">
        <v>18</v>
      </c>
      <c r="F67" s="29">
        <v>4</v>
      </c>
      <c r="G67" s="28">
        <v>20166.45</v>
      </c>
      <c r="H67" s="29">
        <v>18</v>
      </c>
      <c r="I67" s="31">
        <f t="shared" si="12"/>
        <v>10</v>
      </c>
      <c r="J67" s="25">
        <v>4</v>
      </c>
      <c r="K67" s="31">
        <f t="shared" si="13"/>
        <v>7.8431372549019605</v>
      </c>
      <c r="L67" s="28">
        <v>20166.45</v>
      </c>
      <c r="M67" s="31">
        <f t="shared" si="14"/>
        <v>20.219252578107731</v>
      </c>
    </row>
    <row r="68" spans="1:13" ht="15.75" thickBot="1" x14ac:dyDescent="0.3">
      <c r="A68" s="8" t="s">
        <v>3</v>
      </c>
      <c r="B68" s="30">
        <f>SUM(B53:B67)</f>
        <v>93</v>
      </c>
      <c r="C68" s="9">
        <f t="shared" ref="C68" si="15">SUM(C57:C67)</f>
        <v>7</v>
      </c>
      <c r="D68" s="26">
        <f t="shared" ref="D68:M68" si="16">SUM(D53:D67)</f>
        <v>32558.400000000001</v>
      </c>
      <c r="E68" s="30">
        <f t="shared" si="16"/>
        <v>87</v>
      </c>
      <c r="F68" s="30">
        <f t="shared" si="16"/>
        <v>28</v>
      </c>
      <c r="G68" s="26">
        <f t="shared" si="16"/>
        <v>67180.45</v>
      </c>
      <c r="H68" s="30">
        <f t="shared" si="16"/>
        <v>180</v>
      </c>
      <c r="I68" s="30">
        <f t="shared" si="16"/>
        <v>100</v>
      </c>
      <c r="J68" s="9">
        <f t="shared" si="16"/>
        <v>51</v>
      </c>
      <c r="K68" s="30">
        <f t="shared" si="16"/>
        <v>99.999999999999957</v>
      </c>
      <c r="L68" s="26">
        <f t="shared" si="16"/>
        <v>99738.849999999991</v>
      </c>
      <c r="M68" s="30">
        <f t="shared" si="16"/>
        <v>99.999999999999986</v>
      </c>
    </row>
    <row r="69" spans="1:13" s="3" customFormat="1" ht="22.5" customHeight="1" thickBot="1" x14ac:dyDescent="0.3">
      <c r="A69" s="38" t="s">
        <v>60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</row>
    <row r="70" spans="1:13" x14ac:dyDescent="0.25">
      <c r="A70" s="39" t="s">
        <v>0</v>
      </c>
      <c r="B70" s="36" t="s">
        <v>1</v>
      </c>
      <c r="C70" s="36"/>
      <c r="D70" s="36"/>
      <c r="E70" s="36" t="s">
        <v>2</v>
      </c>
      <c r="F70" s="36"/>
      <c r="G70" s="36"/>
      <c r="H70" s="36" t="s">
        <v>3</v>
      </c>
      <c r="I70" s="36"/>
      <c r="J70" s="36"/>
      <c r="K70" s="36"/>
      <c r="L70" s="36"/>
      <c r="M70" s="37"/>
    </row>
    <row r="71" spans="1:13" ht="27.75" customHeight="1" thickBot="1" x14ac:dyDescent="0.3">
      <c r="A71" s="40"/>
      <c r="B71" s="4" t="s">
        <v>4</v>
      </c>
      <c r="C71" s="4" t="s">
        <v>5</v>
      </c>
      <c r="D71" s="5" t="s">
        <v>6</v>
      </c>
      <c r="E71" s="4" t="s">
        <v>4</v>
      </c>
      <c r="F71" s="4" t="s">
        <v>5</v>
      </c>
      <c r="G71" s="6" t="s">
        <v>6</v>
      </c>
      <c r="H71" s="4" t="s">
        <v>4</v>
      </c>
      <c r="I71" s="4" t="s">
        <v>7</v>
      </c>
      <c r="J71" s="4" t="s">
        <v>5</v>
      </c>
      <c r="K71" s="4" t="s">
        <v>7</v>
      </c>
      <c r="L71" s="6" t="s">
        <v>6</v>
      </c>
      <c r="M71" s="7" t="s">
        <v>7</v>
      </c>
    </row>
    <row r="72" spans="1:13" x14ac:dyDescent="0.25">
      <c r="A72" s="34" t="s">
        <v>37</v>
      </c>
      <c r="B72" s="29">
        <v>17</v>
      </c>
      <c r="C72" s="29">
        <v>4</v>
      </c>
      <c r="D72" s="28">
        <v>5202</v>
      </c>
      <c r="E72" s="29">
        <v>0</v>
      </c>
      <c r="F72" s="29">
        <v>0</v>
      </c>
      <c r="G72" s="28">
        <v>0</v>
      </c>
      <c r="H72" s="29">
        <v>17</v>
      </c>
      <c r="I72" s="31">
        <f>(H72/H$84)*100</f>
        <v>16.19047619047619</v>
      </c>
      <c r="J72" s="25">
        <v>4</v>
      </c>
      <c r="K72" s="31">
        <f>(J72/J$84)*100</f>
        <v>13.333333333333334</v>
      </c>
      <c r="L72" s="28">
        <v>5202</v>
      </c>
      <c r="M72" s="31">
        <f>(L72/L$84)*100</f>
        <v>8.6450704983728581</v>
      </c>
    </row>
    <row r="73" spans="1:13" x14ac:dyDescent="0.25">
      <c r="A73" s="34" t="s">
        <v>38</v>
      </c>
      <c r="B73" s="29">
        <v>0</v>
      </c>
      <c r="C73" s="29">
        <v>0</v>
      </c>
      <c r="D73" s="28">
        <v>0</v>
      </c>
      <c r="E73" s="29">
        <v>6</v>
      </c>
      <c r="F73" s="29">
        <v>2</v>
      </c>
      <c r="G73" s="28">
        <v>3504</v>
      </c>
      <c r="H73" s="29">
        <v>6</v>
      </c>
      <c r="I73" s="31">
        <f t="shared" ref="I73:I83" si="17">(H73/H$84)*100</f>
        <v>5.7142857142857144</v>
      </c>
      <c r="J73" s="25">
        <v>2</v>
      </c>
      <c r="K73" s="31">
        <f t="shared" ref="K73:K83" si="18">(J73/J$84)*100</f>
        <v>6.666666666666667</v>
      </c>
      <c r="L73" s="28">
        <v>3504</v>
      </c>
      <c r="M73" s="31">
        <f t="shared" ref="M73:M83" si="19">(L73/L$84)*100</f>
        <v>5.8232078097459627</v>
      </c>
    </row>
    <row r="74" spans="1:13" x14ac:dyDescent="0.25">
      <c r="A74" s="34" t="s">
        <v>39</v>
      </c>
      <c r="B74" s="29">
        <v>10</v>
      </c>
      <c r="C74" s="29">
        <v>2</v>
      </c>
      <c r="D74" s="28">
        <v>3672</v>
      </c>
      <c r="E74" s="29">
        <v>7</v>
      </c>
      <c r="F74" s="29">
        <v>4</v>
      </c>
      <c r="G74" s="28">
        <v>3871.2</v>
      </c>
      <c r="H74" s="29">
        <v>17</v>
      </c>
      <c r="I74" s="31">
        <f t="shared" si="17"/>
        <v>16.19047619047619</v>
      </c>
      <c r="J74" s="25">
        <v>6</v>
      </c>
      <c r="K74" s="31">
        <f t="shared" si="18"/>
        <v>20</v>
      </c>
      <c r="L74" s="28">
        <v>7543.2</v>
      </c>
      <c r="M74" s="31">
        <f t="shared" si="19"/>
        <v>12.535850784953123</v>
      </c>
    </row>
    <row r="75" spans="1:13" x14ac:dyDescent="0.25">
      <c r="A75" s="34" t="s">
        <v>40</v>
      </c>
      <c r="B75" s="29">
        <v>4</v>
      </c>
      <c r="C75" s="29">
        <v>2</v>
      </c>
      <c r="D75" s="28">
        <v>1468.8</v>
      </c>
      <c r="E75" s="29">
        <v>0</v>
      </c>
      <c r="F75" s="29">
        <v>0</v>
      </c>
      <c r="G75" s="28">
        <v>0</v>
      </c>
      <c r="H75" s="29">
        <v>4</v>
      </c>
      <c r="I75" s="31">
        <f t="shared" si="17"/>
        <v>3.8095238095238098</v>
      </c>
      <c r="J75" s="25">
        <v>2</v>
      </c>
      <c r="K75" s="31">
        <f t="shared" si="18"/>
        <v>6.666666666666667</v>
      </c>
      <c r="L75" s="28">
        <v>1468.8</v>
      </c>
      <c r="M75" s="31">
        <f t="shared" si="19"/>
        <v>2.440961081893513</v>
      </c>
    </row>
    <row r="76" spans="1:13" x14ac:dyDescent="0.25">
      <c r="A76" s="34" t="s">
        <v>41</v>
      </c>
      <c r="B76" s="29">
        <v>20</v>
      </c>
      <c r="C76" s="29">
        <v>4</v>
      </c>
      <c r="D76" s="28">
        <v>7344</v>
      </c>
      <c r="E76" s="29">
        <v>3</v>
      </c>
      <c r="F76" s="29">
        <v>1</v>
      </c>
      <c r="G76" s="28">
        <v>918</v>
      </c>
      <c r="H76" s="29">
        <v>23</v>
      </c>
      <c r="I76" s="31">
        <f t="shared" si="17"/>
        <v>21.904761904761905</v>
      </c>
      <c r="J76" s="25">
        <v>5</v>
      </c>
      <c r="K76" s="31">
        <f t="shared" si="18"/>
        <v>16.666666666666664</v>
      </c>
      <c r="L76" s="28">
        <v>8262</v>
      </c>
      <c r="M76" s="31">
        <f t="shared" si="19"/>
        <v>13.730406085651012</v>
      </c>
    </row>
    <row r="77" spans="1:13" x14ac:dyDescent="0.25">
      <c r="A77" s="34" t="s">
        <v>52</v>
      </c>
      <c r="B77" s="29">
        <v>0</v>
      </c>
      <c r="C77" s="29">
        <v>0</v>
      </c>
      <c r="D77" s="28">
        <v>0</v>
      </c>
      <c r="E77" s="29">
        <v>10.5</v>
      </c>
      <c r="F77" s="29">
        <v>3</v>
      </c>
      <c r="G77" s="28">
        <v>6132</v>
      </c>
      <c r="H77" s="29">
        <v>10.5</v>
      </c>
      <c r="I77" s="31">
        <f t="shared" si="17"/>
        <v>10</v>
      </c>
      <c r="J77" s="25">
        <v>3</v>
      </c>
      <c r="K77" s="31">
        <f t="shared" si="18"/>
        <v>10</v>
      </c>
      <c r="L77" s="28">
        <v>6132</v>
      </c>
      <c r="M77" s="31">
        <f t="shared" si="19"/>
        <v>10.190613667055436</v>
      </c>
    </row>
    <row r="78" spans="1:13" x14ac:dyDescent="0.25">
      <c r="A78" s="34" t="s">
        <v>59</v>
      </c>
      <c r="B78" s="29">
        <v>0</v>
      </c>
      <c r="C78" s="29">
        <v>0</v>
      </c>
      <c r="D78" s="28">
        <v>0</v>
      </c>
      <c r="E78" s="29">
        <v>6.5</v>
      </c>
      <c r="F78" s="29">
        <v>2</v>
      </c>
      <c r="G78" s="28">
        <v>3796</v>
      </c>
      <c r="H78" s="29">
        <v>6.5</v>
      </c>
      <c r="I78" s="31">
        <f t="shared" si="17"/>
        <v>6.1904761904761907</v>
      </c>
      <c r="J78" s="25">
        <v>2</v>
      </c>
      <c r="K78" s="31">
        <f t="shared" si="18"/>
        <v>6.666666666666667</v>
      </c>
      <c r="L78" s="28">
        <v>3796</v>
      </c>
      <c r="M78" s="31">
        <f t="shared" si="19"/>
        <v>6.308475127224793</v>
      </c>
    </row>
    <row r="79" spans="1:13" x14ac:dyDescent="0.25">
      <c r="A79" s="34" t="s">
        <v>42</v>
      </c>
      <c r="B79" s="29">
        <v>0</v>
      </c>
      <c r="C79" s="29">
        <v>0</v>
      </c>
      <c r="D79" s="28">
        <v>0</v>
      </c>
      <c r="E79" s="29">
        <v>9</v>
      </c>
      <c r="F79" s="29">
        <v>2</v>
      </c>
      <c r="G79" s="28">
        <v>12135.06</v>
      </c>
      <c r="H79" s="29">
        <v>9</v>
      </c>
      <c r="I79" s="31">
        <f t="shared" si="17"/>
        <v>8.5714285714285712</v>
      </c>
      <c r="J79" s="25">
        <v>2</v>
      </c>
      <c r="K79" s="31">
        <f t="shared" si="18"/>
        <v>6.666666666666667</v>
      </c>
      <c r="L79" s="28">
        <v>12135.06</v>
      </c>
      <c r="M79" s="31">
        <f t="shared" si="19"/>
        <v>20.166945252207718</v>
      </c>
    </row>
    <row r="80" spans="1:13" x14ac:dyDescent="0.25">
      <c r="A80" s="34" t="s">
        <v>44</v>
      </c>
      <c r="B80" s="29">
        <v>0</v>
      </c>
      <c r="C80" s="29">
        <v>0</v>
      </c>
      <c r="D80" s="28">
        <v>0</v>
      </c>
      <c r="E80" s="29">
        <v>2</v>
      </c>
      <c r="F80" s="29">
        <v>1</v>
      </c>
      <c r="G80" s="28">
        <v>1588</v>
      </c>
      <c r="H80" s="29">
        <v>2</v>
      </c>
      <c r="I80" s="31">
        <f t="shared" si="17"/>
        <v>1.9047619047619049</v>
      </c>
      <c r="J80" s="25">
        <v>1</v>
      </c>
      <c r="K80" s="31">
        <f t="shared" si="18"/>
        <v>3.3333333333333335</v>
      </c>
      <c r="L80" s="28">
        <v>1588</v>
      </c>
      <c r="M80" s="31">
        <f t="shared" si="19"/>
        <v>2.6390565073848715</v>
      </c>
    </row>
    <row r="81" spans="1:13" x14ac:dyDescent="0.25">
      <c r="A81" s="34" t="s">
        <v>31</v>
      </c>
      <c r="B81" s="29">
        <v>0</v>
      </c>
      <c r="C81" s="29">
        <v>0</v>
      </c>
      <c r="D81" s="28">
        <v>0</v>
      </c>
      <c r="E81" s="29">
        <v>2</v>
      </c>
      <c r="F81" s="29">
        <v>1</v>
      </c>
      <c r="G81" s="28">
        <v>1588</v>
      </c>
      <c r="H81" s="29">
        <v>2</v>
      </c>
      <c r="I81" s="31">
        <f t="shared" si="17"/>
        <v>1.9047619047619049</v>
      </c>
      <c r="J81" s="25">
        <v>1</v>
      </c>
      <c r="K81" s="31">
        <f t="shared" si="18"/>
        <v>3.3333333333333335</v>
      </c>
      <c r="L81" s="28">
        <v>1588</v>
      </c>
      <c r="M81" s="31">
        <f t="shared" si="19"/>
        <v>2.6390565073848715</v>
      </c>
    </row>
    <row r="82" spans="1:13" x14ac:dyDescent="0.25">
      <c r="A82" s="34" t="s">
        <v>61</v>
      </c>
      <c r="B82" s="29">
        <v>0</v>
      </c>
      <c r="C82" s="29">
        <v>0</v>
      </c>
      <c r="D82" s="28">
        <v>0</v>
      </c>
      <c r="E82" s="29">
        <v>6</v>
      </c>
      <c r="F82" s="29">
        <v>1</v>
      </c>
      <c r="G82" s="28">
        <v>7785.96</v>
      </c>
      <c r="H82" s="29">
        <v>6</v>
      </c>
      <c r="I82" s="31">
        <f t="shared" si="17"/>
        <v>5.7142857142857144</v>
      </c>
      <c r="J82" s="25">
        <v>1</v>
      </c>
      <c r="K82" s="31">
        <f t="shared" si="18"/>
        <v>3.3333333333333335</v>
      </c>
      <c r="L82" s="28">
        <v>7785.96</v>
      </c>
      <c r="M82" s="31">
        <f t="shared" si="19"/>
        <v>12.939287408210523</v>
      </c>
    </row>
    <row r="83" spans="1:13" ht="15.75" thickBot="1" x14ac:dyDescent="0.3">
      <c r="A83" s="34" t="s">
        <v>62</v>
      </c>
      <c r="B83" s="29">
        <v>0</v>
      </c>
      <c r="C83" s="29">
        <v>0</v>
      </c>
      <c r="D83" s="28">
        <v>0</v>
      </c>
      <c r="E83" s="29">
        <v>2</v>
      </c>
      <c r="F83" s="29">
        <v>1</v>
      </c>
      <c r="G83" s="28">
        <v>1168</v>
      </c>
      <c r="H83" s="29">
        <v>2</v>
      </c>
      <c r="I83" s="31">
        <f t="shared" si="17"/>
        <v>1.9047619047619049</v>
      </c>
      <c r="J83" s="25">
        <v>1</v>
      </c>
      <c r="K83" s="31">
        <f t="shared" si="18"/>
        <v>3.3333333333333335</v>
      </c>
      <c r="L83" s="28">
        <v>1168</v>
      </c>
      <c r="M83" s="31">
        <f t="shared" si="19"/>
        <v>1.9410692699153211</v>
      </c>
    </row>
    <row r="84" spans="1:13" ht="15.75" thickBot="1" x14ac:dyDescent="0.3">
      <c r="A84" s="8" t="s">
        <v>3</v>
      </c>
      <c r="B84" s="30">
        <f>SUM(B69:B83)</f>
        <v>51</v>
      </c>
      <c r="C84" s="9">
        <f t="shared" ref="C84" si="20">SUM(C73:C83)</f>
        <v>8</v>
      </c>
      <c r="D84" s="26">
        <f t="shared" ref="D84" si="21">SUM(D69:D83)</f>
        <v>17686.8</v>
      </c>
      <c r="E84" s="30">
        <f t="shared" ref="E84" si="22">SUM(E69:E83)</f>
        <v>54</v>
      </c>
      <c r="F84" s="30">
        <f t="shared" ref="F84" si="23">SUM(F69:F83)</f>
        <v>18</v>
      </c>
      <c r="G84" s="26">
        <f t="shared" ref="G84" si="24">SUM(G69:G83)</f>
        <v>42486.22</v>
      </c>
      <c r="H84" s="30">
        <f t="shared" ref="H84" si="25">SUM(H69:H83)</f>
        <v>105</v>
      </c>
      <c r="I84" s="30">
        <f t="shared" ref="I84" si="26">SUM(I69:I83)</f>
        <v>99.999999999999972</v>
      </c>
      <c r="J84" s="9">
        <f t="shared" ref="J84" si="27">SUM(J69:J83)</f>
        <v>30</v>
      </c>
      <c r="K84" s="30">
        <f>SUM(K69:K83)</f>
        <v>99.999999999999986</v>
      </c>
      <c r="L84" s="26">
        <f>SUM(L69:L83)</f>
        <v>60173.02</v>
      </c>
      <c r="M84" s="30">
        <f t="shared" ref="M84" si="28">SUM(M69:M83)</f>
        <v>99.999999999999986</v>
      </c>
    </row>
    <row r="85" spans="1:13" x14ac:dyDescent="0.25">
      <c r="A85" s="35" t="s">
        <v>8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</sheetData>
  <mergeCells count="32">
    <mergeCell ref="A85:M85"/>
    <mergeCell ref="A69:M69"/>
    <mergeCell ref="A70:A71"/>
    <mergeCell ref="B70:D70"/>
    <mergeCell ref="E70:G70"/>
    <mergeCell ref="H70:M70"/>
    <mergeCell ref="A22:M22"/>
    <mergeCell ref="A23:A24"/>
    <mergeCell ref="B23:D23"/>
    <mergeCell ref="E23:G23"/>
    <mergeCell ref="A35:M35"/>
    <mergeCell ref="A8:M8"/>
    <mergeCell ref="A9:A10"/>
    <mergeCell ref="B9:D9"/>
    <mergeCell ref="E9:G9"/>
    <mergeCell ref="H9:M9"/>
    <mergeCell ref="A1:M1"/>
    <mergeCell ref="A2:M2"/>
    <mergeCell ref="A3:A4"/>
    <mergeCell ref="B3:D3"/>
    <mergeCell ref="E3:G3"/>
    <mergeCell ref="H3:M3"/>
    <mergeCell ref="H23:M23"/>
    <mergeCell ref="A50:M50"/>
    <mergeCell ref="A51:A52"/>
    <mergeCell ref="B51:D51"/>
    <mergeCell ref="E51:G51"/>
    <mergeCell ref="H51:M51"/>
    <mergeCell ref="A36:A37"/>
    <mergeCell ref="B36:D36"/>
    <mergeCell ref="E36:G36"/>
    <mergeCell ref="H36:M36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pane ySplit="1" topLeftCell="A2" activePane="bottomLeft" state="frozen"/>
      <selection pane="bottomLeft" activeCell="E12" sqref="E12"/>
    </sheetView>
  </sheetViews>
  <sheetFormatPr defaultRowHeight="15" x14ac:dyDescent="0.2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 x14ac:dyDescent="0.25">
      <c r="A1" s="20" t="s">
        <v>24</v>
      </c>
      <c r="B1" s="21" t="s">
        <v>23</v>
      </c>
      <c r="C1" s="21" t="s">
        <v>22</v>
      </c>
      <c r="D1" s="20" t="s">
        <v>10</v>
      </c>
      <c r="E1" s="21" t="s">
        <v>21</v>
      </c>
    </row>
    <row r="2" spans="1:5" x14ac:dyDescent="0.25">
      <c r="A2" s="16" t="s">
        <v>25</v>
      </c>
      <c r="E2" s="17">
        <v>49607.59</v>
      </c>
    </row>
    <row r="3" spans="1:5" x14ac:dyDescent="0.25">
      <c r="A3" s="18" t="s">
        <v>26</v>
      </c>
      <c r="E3" s="19">
        <v>69156.61</v>
      </c>
    </row>
    <row r="4" spans="1:5" x14ac:dyDescent="0.25">
      <c r="A4" s="16" t="s">
        <v>27</v>
      </c>
      <c r="B4" s="22">
        <v>133</v>
      </c>
      <c r="C4" s="22">
        <v>58</v>
      </c>
      <c r="D4" s="22">
        <v>191</v>
      </c>
      <c r="E4" s="17">
        <v>61008.99</v>
      </c>
    </row>
    <row r="5" spans="1:5" x14ac:dyDescent="0.25">
      <c r="A5" s="18" t="s">
        <v>30</v>
      </c>
      <c r="B5" s="22">
        <v>92.9</v>
      </c>
      <c r="C5" s="22">
        <v>63</v>
      </c>
      <c r="D5" s="22">
        <v>155.80000000000001</v>
      </c>
      <c r="E5" s="19">
        <v>55939.76</v>
      </c>
    </row>
    <row r="6" spans="1:5" x14ac:dyDescent="0.25">
      <c r="A6" s="16" t="s">
        <v>34</v>
      </c>
      <c r="B6" s="22">
        <v>89.3</v>
      </c>
      <c r="C6" s="22">
        <v>43.9</v>
      </c>
      <c r="D6" s="22">
        <v>133.1</v>
      </c>
      <c r="E6" s="17">
        <v>56603.77</v>
      </c>
    </row>
    <row r="7" spans="1:5" x14ac:dyDescent="0.25">
      <c r="A7" t="s">
        <v>29</v>
      </c>
      <c r="B7" s="12">
        <v>0</v>
      </c>
      <c r="C7" s="12">
        <v>3</v>
      </c>
      <c r="D7" s="12">
        <f t="shared" ref="D7:D11" si="0">SUM(B7:C7)</f>
        <v>3</v>
      </c>
      <c r="E7" s="10">
        <v>2382</v>
      </c>
    </row>
    <row r="8" spans="1:5" x14ac:dyDescent="0.25">
      <c r="A8" t="s">
        <v>28</v>
      </c>
      <c r="B8" s="12">
        <v>86</v>
      </c>
      <c r="C8" s="12">
        <v>33.5</v>
      </c>
      <c r="D8" s="12">
        <f t="shared" si="0"/>
        <v>119.5</v>
      </c>
      <c r="E8" s="10">
        <v>52130.62</v>
      </c>
    </row>
    <row r="9" spans="1:5" x14ac:dyDescent="0.25">
      <c r="A9" s="11" t="s">
        <v>20</v>
      </c>
      <c r="B9" s="12">
        <v>89</v>
      </c>
      <c r="C9" s="12">
        <v>25</v>
      </c>
      <c r="D9" s="12">
        <f t="shared" si="0"/>
        <v>114</v>
      </c>
      <c r="E9" s="10">
        <v>53462.63</v>
      </c>
    </row>
    <row r="10" spans="1:5" x14ac:dyDescent="0.25">
      <c r="A10" s="11" t="s">
        <v>19</v>
      </c>
      <c r="B10" s="12">
        <v>81.5</v>
      </c>
      <c r="C10" s="12">
        <v>53.5</v>
      </c>
      <c r="D10" s="12">
        <f t="shared" si="0"/>
        <v>135</v>
      </c>
      <c r="E10" s="10">
        <v>58606.55</v>
      </c>
    </row>
    <row r="11" spans="1:5" x14ac:dyDescent="0.25">
      <c r="A11" s="11" t="s">
        <v>18</v>
      </c>
      <c r="B11" s="12">
        <v>93</v>
      </c>
      <c r="C11" s="12">
        <v>87</v>
      </c>
      <c r="D11" s="12">
        <f t="shared" si="0"/>
        <v>180</v>
      </c>
      <c r="E11" s="10">
        <v>99738.85</v>
      </c>
    </row>
    <row r="12" spans="1:5" x14ac:dyDescent="0.25">
      <c r="A12" t="s">
        <v>17</v>
      </c>
      <c r="B12" s="12"/>
      <c r="C12" s="12"/>
      <c r="D12" s="12"/>
      <c r="E12" s="10"/>
    </row>
    <row r="13" spans="1:5" x14ac:dyDescent="0.25">
      <c r="A13" t="s">
        <v>16</v>
      </c>
      <c r="B13" s="12"/>
      <c r="C13" s="12"/>
      <c r="D13" s="12"/>
      <c r="E13" s="10"/>
    </row>
    <row r="14" spans="1:5" x14ac:dyDescent="0.25">
      <c r="A14" t="s">
        <v>15</v>
      </c>
      <c r="B14" s="12"/>
      <c r="C14" s="12"/>
      <c r="D14" s="12"/>
      <c r="E14" s="10"/>
    </row>
    <row r="15" spans="1:5" x14ac:dyDescent="0.25">
      <c r="A15" t="s">
        <v>14</v>
      </c>
      <c r="B15" s="12"/>
      <c r="C15" s="12"/>
      <c r="D15" s="12"/>
      <c r="E15" s="10"/>
    </row>
    <row r="16" spans="1:5" x14ac:dyDescent="0.25">
      <c r="A16" t="s">
        <v>13</v>
      </c>
      <c r="B16" s="22"/>
      <c r="C16" s="22"/>
      <c r="D16" s="12"/>
      <c r="E16" s="10"/>
    </row>
    <row r="17" spans="1:5" x14ac:dyDescent="0.25">
      <c r="A17" t="s">
        <v>12</v>
      </c>
      <c r="B17" s="22"/>
      <c r="C17" s="22"/>
      <c r="D17" s="12"/>
      <c r="E17" s="10"/>
    </row>
    <row r="18" spans="1:5" x14ac:dyDescent="0.25">
      <c r="A18" t="s">
        <v>11</v>
      </c>
      <c r="B18" s="22"/>
      <c r="C18" s="22"/>
      <c r="D18" s="12"/>
      <c r="E18" s="10"/>
    </row>
    <row r="19" spans="1:5" x14ac:dyDescent="0.25">
      <c r="A19" s="13" t="s">
        <v>35</v>
      </c>
      <c r="B19" s="23">
        <f>AVERAGE(B7:B18)</f>
        <v>69.900000000000006</v>
      </c>
      <c r="C19" s="23">
        <f>AVERAGE(C7:C18)</f>
        <v>40.4</v>
      </c>
      <c r="D19" s="23">
        <f>AVERAGE(D7:D18)</f>
        <v>110.3</v>
      </c>
      <c r="E19" s="14">
        <f>AVERAGE(E7:E18)</f>
        <v>53264.130000000005</v>
      </c>
    </row>
    <row r="20" spans="1:5" x14ac:dyDescent="0.25">
      <c r="A20" s="15" t="s">
        <v>10</v>
      </c>
      <c r="B20" s="33">
        <f>SUM(B7:B18)</f>
        <v>349.5</v>
      </c>
      <c r="C20" s="33">
        <f t="shared" ref="C20:E20" si="1">SUM(C7:C18)</f>
        <v>202</v>
      </c>
      <c r="D20" s="33">
        <f t="shared" si="1"/>
        <v>551.5</v>
      </c>
      <c r="E20" s="32">
        <f t="shared" si="1"/>
        <v>266320.65000000002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2016-07-13T21:43:44Z</dcterms:modified>
</cp:coreProperties>
</file>