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1 TABELAS JAN\"/>
    </mc:Choice>
  </mc:AlternateContent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M6" i="1" l="1"/>
  <c r="M7" i="1"/>
  <c r="M8" i="1"/>
  <c r="K6" i="1"/>
  <c r="K7" i="1"/>
  <c r="K8" i="1"/>
  <c r="M5" i="1"/>
  <c r="K5" i="1"/>
  <c r="I6" i="1"/>
  <c r="I7" i="1"/>
  <c r="I9" i="1" s="1"/>
  <c r="I8" i="1"/>
  <c r="I5" i="1"/>
  <c r="C9" i="1"/>
  <c r="B9" i="1"/>
  <c r="D9" i="1"/>
  <c r="M9" i="1"/>
  <c r="L9" i="1"/>
  <c r="K9" i="1"/>
  <c r="J9" i="1"/>
  <c r="H9" i="1"/>
  <c r="G9" i="1"/>
  <c r="F9" i="1"/>
  <c r="E9" i="1"/>
  <c r="D8" i="4"/>
  <c r="B20" i="4"/>
  <c r="B21" i="4" s="1"/>
  <c r="C20" i="4"/>
  <c r="C21" i="4" s="1"/>
  <c r="E20" i="4"/>
  <c r="E21" i="4" s="1"/>
  <c r="D21" i="4" l="1"/>
  <c r="D20" i="4"/>
</calcChain>
</file>

<file path=xl/sharedStrings.xml><?xml version="1.0" encoding="utf-8"?>
<sst xmlns="http://schemas.openxmlformats.org/spreadsheetml/2006/main" count="49" uniqueCount="39">
  <si>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</si>
  <si>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</si>
  <si>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</si>
  <si>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</si>
  <si>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</si>
  <si>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</si>
  <si>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</si>
  <si>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</si>
  <si>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>FONTE: Diretoria de Administração e Finanças -  DAF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</si>
  <si>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</si>
  <si>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</si>
  <si>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</si>
  <si>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</si>
  <si>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</si>
  <si>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</si>
  <si>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</si>
  <si>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</si>
  <si>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</si>
  <si>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</si>
  <si>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</si>
  <si>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</si>
  <si>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</si>
  <si>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</si>
  <si>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</si>
  <si>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</si>
  <si>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</si>
  <si>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</si>
  <si>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</si>
  <si>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</si>
  <si>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</si>
  <si>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>Méd. 2014</t>
  </si>
  <si>
    <t>Méd. 2015</t>
  </si>
  <si>
    <t>Méd./Mês 2016</t>
  </si>
  <si>
    <t>Mês: Jan / 2017</t>
  </si>
  <si>
    <t xml:space="preserve">DIR. DE ADM. E FINANÇAS - DAF </t>
  </si>
  <si>
    <t xml:space="preserve">DIR. DE CONTR. DOS MUNICÍPIOS - DMU </t>
  </si>
  <si>
    <t xml:space="preserve">DIRETORIA DE CONTROLE DE LICITAÇÕES E CONTRATAÇÕES - DLC </t>
  </si>
  <si>
    <t xml:space="preserve">DIRETORIA GERAL DE CONTROLE EXTERNO (DGCE) - DGCE </t>
  </si>
  <si>
    <t>Méd.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</si>
</sst>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NumberFormat="1" applyFont="1" applyFill="1" applyBorder="1" applyAlignment="1"/>
    <xf numFmtId="43" fontId="4" fillId="0" borderId="0" xfId="1" applyFont="1" applyFill="1" applyBorder="1" applyAlignme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43" fontId="2" fillId="7" borderId="8" xfId="1" applyFont="1" applyFill="1" applyBorder="1" applyAlignment="1">
      <alignment horizontal="center"/>
    </xf>
    <xf numFmtId="164" fontId="0" fillId="0" borderId="0" xfId="0" applyNumberFormat="1" applyAlignment="1">
      <alignment horizontal="right" indent="1"/>
    </xf>
    <xf numFmtId="165" fontId="2" fillId="7" borderId="8" xfId="1" applyNumberFormat="1" applyFont="1" applyFill="1" applyBorder="1" applyAlignment="1">
      <alignment horizontal="right" indent="1"/>
    </xf>
    <xf numFmtId="43" fontId="0" fillId="0" borderId="0" xfId="1" applyFont="1" applyFill="1" applyBorder="1" applyAlignment="1"/>
    <xf numFmtId="0" fontId="4" fillId="0" borderId="0" xfId="0" applyNumberFormat="1" applyFont="1" applyFill="1" applyBorder="1" applyAlignment="1">
      <alignment horizontal="right" indent="2"/>
    </xf>
    <xf numFmtId="0" fontId="4" fillId="0" borderId="0" xfId="0" applyNumberFormat="1" applyFont="1" applyFill="1" applyBorder="1" applyAlignment="1">
      <alignment horizontal="right" indent="3"/>
    </xf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43" fontId="0" fillId="2" borderId="0" xfId="1" quotePrefix="1" applyFont="1" applyFill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 /</a:t>
            </a:r>
            <a:r>
              <a:rPr lang="en-US" sz="1000" b="0" i="1" baseline="0"/>
              <a:t> 2017</a:t>
            </a:r>
            <a:endParaRPr lang="en-US" sz="1000" b="0" i="1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Auditoria/Inspeção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19'!$B$8:$B$20</c:f>
              <c:numCache>
                <c:formatCode>0.0</c:formatCode>
                <c:ptCount val="13"/>
                <c:pt idx="0">
                  <c:v>62.5</c:v>
                </c:pt>
                <c:pt idx="12">
                  <c:v>62.5</c:v>
                </c:pt>
              </c:numCache>
            </c:numRef>
          </c:val>
          <c:smooth val="0"/>
        </c:ser>
        <c:ser>
          <c:idx val="1"/>
          <c:order val="1"/>
          <c:tx>
            <c:v>Outros fins</c:v>
          </c:tx>
          <c:cat>
            <c:strRef>
              <c:f>'GRÁFICO TABELA 19'!$A$8:$A$20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2016</c:v>
                </c:pt>
              </c:strCache>
            </c:strRef>
          </c:cat>
          <c:val>
            <c:numRef>
              <c:f>'GRÁFICO TABELA 19'!$C$8:$C$20</c:f>
              <c:numCache>
                <c:formatCode>0.0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52592"/>
        <c:axId val="125653152"/>
      </c:lineChart>
      <c:catAx>
        <c:axId val="1256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5653152"/>
        <c:crosses val="autoZero"/>
        <c:auto val="1"/>
        <c:lblAlgn val="ctr"/>
        <c:lblOffset val="100"/>
        <c:noMultiLvlLbl val="0"/>
      </c:catAx>
      <c:valAx>
        <c:axId val="125653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5652592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63" footer="0.314960620000005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 / 2017</a:t>
            </a:r>
          </a:p>
        </c:rich>
      </c:tx>
      <c:layout>
        <c:manualLayout>
          <c:xMode val="edge"/>
          <c:yMode val="edge"/>
          <c:x val="0.29776474093817767"/>
          <c:y val="3.261976526611457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  <c:spPr>
        <a:solidFill>
          <a:srgbClr val="008000"/>
        </a:solidFill>
      </c:spPr>
    </c:floor>
    <c:side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303"/>
          <c:y val="0.20607860291973307"/>
          <c:w val="0.83058900719641182"/>
          <c:h val="0.67644897329011866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5990908502997352E-3"/>
                  <c:y val="0.1997902831626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990908502997348E-3"/>
                  <c:y val="0.16917522079343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979770477766111E-3"/>
                  <c:y val="0.1741628984844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1981817005995164E-3"/>
                  <c:y val="-1.61098618283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5990908502996871E-3"/>
                  <c:y val="-7.55519996301388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1981817005994687E-3"/>
                  <c:y val="0.1739721884395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5990908502997348E-3"/>
                  <c:y val="0.175131538561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1981817005994687E-3"/>
                  <c:y val="0.20043572984749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5990908502997352E-3"/>
                  <c:y val="0.1834861796218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5990908502997352E-3"/>
                  <c:y val="0.18348617962189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5.198181700599375E-3"/>
                  <c:y val="0.19164112093842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5990908502997348E-3"/>
                  <c:y val="-4.07747065826429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1981817005994687E-3"/>
                  <c:y val="0.1712537676471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'GRÁFICO TABELA 19'!$A$2:$A$20</c:f>
              <c:strCache>
                <c:ptCount val="19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Méd. 2015</c:v>
                </c:pt>
                <c:pt idx="5">
                  <c:v>Méd. 2016</c:v>
                </c:pt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MAIO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Méd./Mês 2016</c:v>
                </c:pt>
              </c:strCache>
            </c:strRef>
          </c:cat>
          <c:val>
            <c:numRef>
              <c:f>'GRÁFICO TABELA 19'!$E$2:$E$20</c:f>
              <c:numCache>
                <c:formatCode>_(* #,##0.00_);_(* \(#,##0.00\);_(* "-"??_);_(@_)</c:formatCode>
                <c:ptCount val="19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56603.77</c:v>
                </c:pt>
                <c:pt idx="5">
                  <c:v>57943.26</c:v>
                </c:pt>
                <c:pt idx="6">
                  <c:v>15422.4</c:v>
                </c:pt>
                <c:pt idx="18">
                  <c:v>15422.4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5655392"/>
        <c:axId val="125655952"/>
        <c:axId val="0"/>
      </c:bar3DChart>
      <c:catAx>
        <c:axId val="12565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125655952"/>
        <c:crosses val="autoZero"/>
        <c:auto val="1"/>
        <c:lblAlgn val="ctr"/>
        <c:lblOffset val="100"/>
        <c:noMultiLvlLbl val="0"/>
      </c:catAx>
      <c:valAx>
        <c:axId val="12565595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565539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85" footer="0.314960620000005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22</xdr:row>
      <xdr:rowOff>76199</xdr:rowOff>
    </xdr:from>
    <xdr:to>
      <xdr:col>6</xdr:col>
      <xdr:colOff>380999</xdr:colOff>
      <xdr:row>38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22</xdr:row>
      <xdr:rowOff>104774</xdr:rowOff>
    </xdr:from>
    <xdr:to>
      <xdr:col>15</xdr:col>
      <xdr:colOff>352424</xdr:colOff>
      <xdr:row>38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M5" sqref="M5:M8"/>
    </sheetView>
  </sheetViews>
  <sheetFormatPr defaultRowHeight="15" x14ac:dyDescent="0.2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9" max="9" width="9.28515625" bestFit="1" customWidth="1"/>
    <col min="11" max="11" width="9.28515625" bestFit="1" customWidth="1"/>
    <col min="12" max="12" width="12.85546875" bestFit="1" customWidth="1"/>
    <col min="13" max="13" width="11.85546875" bestFit="1" customWidth="1"/>
  </cols>
  <sheetData>
    <row r="1" spans="1:13" ht="30" customHeight="1" x14ac:dyDescent="0.25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s="3" customFormat="1" ht="22.5" customHeight="1" thickBot="1" x14ac:dyDescent="0.3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5">
      <c r="A3" s="39" t="s">
        <v>0</v>
      </c>
      <c r="B3" s="41" t="s">
        <v>1</v>
      </c>
      <c r="C3" s="41"/>
      <c r="D3" s="41"/>
      <c r="E3" s="41" t="s">
        <v>2</v>
      </c>
      <c r="F3" s="41"/>
      <c r="G3" s="41"/>
      <c r="H3" s="41" t="s">
        <v>3</v>
      </c>
      <c r="I3" s="41"/>
      <c r="J3" s="41"/>
      <c r="K3" s="41"/>
      <c r="L3" s="41"/>
      <c r="M3" s="42"/>
    </row>
    <row r="4" spans="1:13" ht="27.75" customHeight="1" thickBot="1" x14ac:dyDescent="0.3">
      <c r="A4" s="40"/>
      <c r="B4" s="4" t="s">
        <v>4</v>
      </c>
      <c r="C4" s="4" t="s">
        <v>5</v>
      </c>
      <c r="D4" s="5" t="s">
        <v>6</v>
      </c>
      <c r="E4" s="4" t="s">
        <v>4</v>
      </c>
      <c r="F4" s="4" t="s">
        <v>5</v>
      </c>
      <c r="G4" s="6" t="s">
        <v>6</v>
      </c>
      <c r="H4" s="4" t="s">
        <v>4</v>
      </c>
      <c r="I4" s="4" t="s">
        <v>7</v>
      </c>
      <c r="J4" s="4" t="s">
        <v>5</v>
      </c>
      <c r="K4" s="4" t="s">
        <v>7</v>
      </c>
      <c r="L4" s="6" t="s">
        <v>6</v>
      </c>
      <c r="M4" s="7" t="s">
        <v>7</v>
      </c>
    </row>
    <row r="5" spans="1:13" x14ac:dyDescent="0.25">
      <c r="A5" s="1" t="s">
        <v>34</v>
      </c>
      <c r="B5" s="35">
        <v>10.5</v>
      </c>
      <c r="C5" s="34">
        <v>3</v>
      </c>
      <c r="D5" s="2">
        <v>3213</v>
      </c>
      <c r="E5" s="29">
        <v>0</v>
      </c>
      <c r="F5" s="29">
        <v>0</v>
      </c>
      <c r="G5" s="2">
        <v>0</v>
      </c>
      <c r="H5" s="35">
        <v>10.5</v>
      </c>
      <c r="I5" s="31">
        <f>(H5/H$9)*100</f>
        <v>25</v>
      </c>
      <c r="J5" s="34">
        <v>3</v>
      </c>
      <c r="K5" s="31">
        <f>(J5/J$9)*100</f>
        <v>23.076923076923077</v>
      </c>
      <c r="L5" s="33">
        <v>3213</v>
      </c>
      <c r="M5" s="31">
        <f>(L5/L$9)*100</f>
        <v>20.833333333333336</v>
      </c>
    </row>
    <row r="6" spans="1:13" x14ac:dyDescent="0.25">
      <c r="A6" s="1" t="s">
        <v>35</v>
      </c>
      <c r="B6" s="35">
        <v>10</v>
      </c>
      <c r="C6" s="34">
        <v>3</v>
      </c>
      <c r="D6" s="2">
        <v>3672</v>
      </c>
      <c r="E6" s="29">
        <v>0</v>
      </c>
      <c r="F6" s="29">
        <v>0</v>
      </c>
      <c r="G6" s="2">
        <v>0</v>
      </c>
      <c r="H6" s="35">
        <v>10</v>
      </c>
      <c r="I6" s="31">
        <f t="shared" ref="I6:I8" si="0">(H6/H$9)*100</f>
        <v>23.809523809523807</v>
      </c>
      <c r="J6" s="34">
        <v>3</v>
      </c>
      <c r="K6" s="31">
        <f t="shared" ref="K6:K8" si="1">(J6/J$9)*100</f>
        <v>23.076923076923077</v>
      </c>
      <c r="L6" s="33">
        <v>3672</v>
      </c>
      <c r="M6" s="31">
        <f t="shared" ref="M6:M8" si="2">(L6/L$9)*100</f>
        <v>23.80952380952381</v>
      </c>
    </row>
    <row r="7" spans="1:13" x14ac:dyDescent="0.25">
      <c r="A7" s="1" t="s">
        <v>36</v>
      </c>
      <c r="B7" s="35">
        <v>3</v>
      </c>
      <c r="C7" s="34">
        <v>1</v>
      </c>
      <c r="D7" s="2">
        <v>1101.5999999999999</v>
      </c>
      <c r="E7" s="29">
        <v>0</v>
      </c>
      <c r="F7" s="29">
        <v>0</v>
      </c>
      <c r="G7" s="2">
        <v>0</v>
      </c>
      <c r="H7" s="35">
        <v>3</v>
      </c>
      <c r="I7" s="31">
        <f t="shared" si="0"/>
        <v>7.1428571428571423</v>
      </c>
      <c r="J7" s="34">
        <v>1</v>
      </c>
      <c r="K7" s="31">
        <f t="shared" si="1"/>
        <v>7.6923076923076925</v>
      </c>
      <c r="L7" s="33">
        <v>1101.5999999999999</v>
      </c>
      <c r="M7" s="31">
        <f t="shared" si="2"/>
        <v>7.1428571428571423</v>
      </c>
    </row>
    <row r="8" spans="1:13" ht="15.75" thickBot="1" x14ac:dyDescent="0.3">
      <c r="A8" s="1" t="s">
        <v>37</v>
      </c>
      <c r="B8" s="35">
        <v>39</v>
      </c>
      <c r="C8" s="34">
        <v>12</v>
      </c>
      <c r="D8" s="2">
        <v>14320.8</v>
      </c>
      <c r="E8" s="29">
        <v>0</v>
      </c>
      <c r="F8" s="29">
        <v>0</v>
      </c>
      <c r="G8" s="2">
        <v>0</v>
      </c>
      <c r="H8" s="35">
        <v>39</v>
      </c>
      <c r="I8" s="31">
        <f t="shared" si="0"/>
        <v>92.857142857142861</v>
      </c>
      <c r="J8" s="34">
        <v>12</v>
      </c>
      <c r="K8" s="31">
        <f t="shared" si="1"/>
        <v>92.307692307692307</v>
      </c>
      <c r="L8" s="33">
        <v>14320.8</v>
      </c>
      <c r="M8" s="31">
        <f t="shared" si="2"/>
        <v>92.857142857142847</v>
      </c>
    </row>
    <row r="9" spans="1:13" ht="15.75" thickBot="1" x14ac:dyDescent="0.3">
      <c r="A9" s="8" t="s">
        <v>3</v>
      </c>
      <c r="B9" s="9">
        <f>SUM(B5:B8)</f>
        <v>62.5</v>
      </c>
      <c r="C9" s="9">
        <f>SUM(C5:C8)</f>
        <v>19</v>
      </c>
      <c r="D9" s="10">
        <f>SUM(D5:D8)</f>
        <v>22307.4</v>
      </c>
      <c r="E9" s="9">
        <f>SUM(E7:E8)</f>
        <v>0</v>
      </c>
      <c r="F9" s="9">
        <f t="shared" ref="F9:M9" si="3">SUM(F7:F8)</f>
        <v>0</v>
      </c>
      <c r="G9" s="30">
        <f t="shared" si="3"/>
        <v>0</v>
      </c>
      <c r="H9" s="9">
        <f t="shared" si="3"/>
        <v>42</v>
      </c>
      <c r="I9" s="32">
        <f t="shared" si="3"/>
        <v>100</v>
      </c>
      <c r="J9" s="9">
        <f t="shared" si="3"/>
        <v>13</v>
      </c>
      <c r="K9" s="32">
        <f t="shared" si="3"/>
        <v>100</v>
      </c>
      <c r="L9" s="30">
        <f t="shared" si="3"/>
        <v>15422.4</v>
      </c>
      <c r="M9" s="32">
        <f t="shared" si="3"/>
        <v>99.999999999999986</v>
      </c>
    </row>
    <row r="10" spans="1:13" x14ac:dyDescent="0.25">
      <c r="A10" s="38" t="s">
        <v>8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</sheetData>
  <mergeCells count="7">
    <mergeCell ref="A1:M1"/>
    <mergeCell ref="A2:M2"/>
    <mergeCell ref="A10:M10"/>
    <mergeCell ref="A3:A4"/>
    <mergeCell ref="B3:D3"/>
    <mergeCell ref="E3:G3"/>
    <mergeCell ref="H3:M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pane ySplit="1" topLeftCell="A2" activePane="bottomLeft" state="frozen"/>
      <selection pane="bottomLeft" activeCell="E20" sqref="E20"/>
    </sheetView>
  </sheetViews>
  <sheetFormatPr defaultRowHeight="15" x14ac:dyDescent="0.2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 x14ac:dyDescent="0.25">
      <c r="A1" s="24" t="s">
        <v>24</v>
      </c>
      <c r="B1" s="25" t="s">
        <v>23</v>
      </c>
      <c r="C1" s="25" t="s">
        <v>22</v>
      </c>
      <c r="D1" s="24" t="s">
        <v>10</v>
      </c>
      <c r="E1" s="25" t="s">
        <v>21</v>
      </c>
    </row>
    <row r="2" spans="1:5" x14ac:dyDescent="0.25">
      <c r="A2" s="20" t="s">
        <v>25</v>
      </c>
      <c r="E2" s="21">
        <v>49607.59</v>
      </c>
    </row>
    <row r="3" spans="1:5" x14ac:dyDescent="0.25">
      <c r="A3" s="22" t="s">
        <v>26</v>
      </c>
      <c r="E3" s="23">
        <v>69156.61</v>
      </c>
    </row>
    <row r="4" spans="1:5" x14ac:dyDescent="0.25">
      <c r="A4" s="20" t="s">
        <v>27</v>
      </c>
      <c r="B4" s="26">
        <v>133</v>
      </c>
      <c r="C4" s="26">
        <v>58</v>
      </c>
      <c r="D4" s="26">
        <v>191</v>
      </c>
      <c r="E4" s="21">
        <v>61008.99</v>
      </c>
    </row>
    <row r="5" spans="1:5" x14ac:dyDescent="0.25">
      <c r="A5" s="22" t="s">
        <v>30</v>
      </c>
      <c r="B5" s="26">
        <v>92.9</v>
      </c>
      <c r="C5" s="26">
        <v>63</v>
      </c>
      <c r="D5" s="26">
        <v>155.80000000000001</v>
      </c>
      <c r="E5" s="23">
        <v>55939.76</v>
      </c>
    </row>
    <row r="6" spans="1:5" x14ac:dyDescent="0.25">
      <c r="A6" s="20" t="s">
        <v>31</v>
      </c>
      <c r="B6" s="26">
        <v>89.3</v>
      </c>
      <c r="C6" s="26">
        <v>43.9</v>
      </c>
      <c r="D6" s="26">
        <v>133.1</v>
      </c>
      <c r="E6" s="21">
        <v>56603.77</v>
      </c>
    </row>
    <row r="7" spans="1:5" x14ac:dyDescent="0.25">
      <c r="A7" s="22" t="s">
        <v>38</v>
      </c>
      <c r="B7" s="26">
        <v>69</v>
      </c>
      <c r="C7" s="26">
        <v>51.4</v>
      </c>
      <c r="D7" s="26">
        <v>120.4</v>
      </c>
      <c r="E7" s="43">
        <v>57943.26</v>
      </c>
    </row>
    <row r="8" spans="1:5" x14ac:dyDescent="0.25">
      <c r="A8" t="s">
        <v>29</v>
      </c>
      <c r="B8" s="13">
        <v>62.5</v>
      </c>
      <c r="C8" s="13">
        <v>0</v>
      </c>
      <c r="D8" s="13">
        <f t="shared" ref="D8" si="0">SUM(B8:C8)</f>
        <v>62.5</v>
      </c>
      <c r="E8" s="11">
        <v>15422.4</v>
      </c>
    </row>
    <row r="9" spans="1:5" x14ac:dyDescent="0.25">
      <c r="A9" t="s">
        <v>28</v>
      </c>
      <c r="B9" s="13"/>
      <c r="C9" s="13"/>
      <c r="D9" s="13"/>
      <c r="E9" s="11"/>
    </row>
    <row r="10" spans="1:5" x14ac:dyDescent="0.25">
      <c r="A10" s="12" t="s">
        <v>20</v>
      </c>
      <c r="B10" s="13"/>
      <c r="C10" s="13"/>
      <c r="D10" s="13"/>
      <c r="E10" s="11"/>
    </row>
    <row r="11" spans="1:5" x14ac:dyDescent="0.25">
      <c r="A11" s="12" t="s">
        <v>19</v>
      </c>
      <c r="B11" s="13"/>
      <c r="C11" s="13"/>
      <c r="D11" s="13"/>
      <c r="E11" s="11"/>
    </row>
    <row r="12" spans="1:5" x14ac:dyDescent="0.25">
      <c r="A12" s="12" t="s">
        <v>18</v>
      </c>
      <c r="B12" s="13"/>
      <c r="C12" s="13"/>
      <c r="D12" s="13"/>
      <c r="E12" s="11"/>
    </row>
    <row r="13" spans="1:5" x14ac:dyDescent="0.25">
      <c r="A13" t="s">
        <v>17</v>
      </c>
      <c r="B13" s="13"/>
      <c r="C13" s="13"/>
      <c r="D13" s="13"/>
      <c r="E13" s="11"/>
    </row>
    <row r="14" spans="1:5" x14ac:dyDescent="0.25">
      <c r="A14" t="s">
        <v>16</v>
      </c>
      <c r="B14" s="13"/>
      <c r="C14" s="13"/>
      <c r="D14" s="13"/>
      <c r="E14" s="11"/>
    </row>
    <row r="15" spans="1:5" x14ac:dyDescent="0.25">
      <c r="A15" t="s">
        <v>15</v>
      </c>
      <c r="B15" s="13"/>
      <c r="C15" s="13"/>
      <c r="D15" s="13"/>
      <c r="E15" s="11"/>
    </row>
    <row r="16" spans="1:5" x14ac:dyDescent="0.25">
      <c r="A16" t="s">
        <v>14</v>
      </c>
      <c r="B16" s="13"/>
      <c r="C16" s="13"/>
      <c r="D16" s="13"/>
      <c r="E16" s="11"/>
    </row>
    <row r="17" spans="1:5" x14ac:dyDescent="0.25">
      <c r="A17" t="s">
        <v>13</v>
      </c>
      <c r="B17" s="26"/>
      <c r="C17" s="26"/>
      <c r="D17" s="13"/>
      <c r="E17" s="11"/>
    </row>
    <row r="18" spans="1:5" x14ac:dyDescent="0.25">
      <c r="A18" t="s">
        <v>12</v>
      </c>
      <c r="B18" s="26"/>
      <c r="C18" s="26"/>
      <c r="D18" s="13"/>
      <c r="E18" s="11"/>
    </row>
    <row r="19" spans="1:5" x14ac:dyDescent="0.25">
      <c r="A19" t="s">
        <v>11</v>
      </c>
      <c r="B19" s="26"/>
      <c r="C19" s="26"/>
      <c r="D19" s="13"/>
      <c r="E19" s="11"/>
    </row>
    <row r="20" spans="1:5" x14ac:dyDescent="0.25">
      <c r="A20" s="14" t="s">
        <v>32</v>
      </c>
      <c r="B20" s="27">
        <f>AVERAGE(B8:B19)</f>
        <v>62.5</v>
      </c>
      <c r="C20" s="27">
        <f>AVERAGE(C8:C19)</f>
        <v>0</v>
      </c>
      <c r="D20" s="28">
        <f>SUM(B20:C20)</f>
        <v>62.5</v>
      </c>
      <c r="E20" s="15">
        <f>AVERAGE(E8:E19)</f>
        <v>15422.4</v>
      </c>
    </row>
    <row r="21" spans="1:5" x14ac:dyDescent="0.25">
      <c r="A21" s="16" t="s">
        <v>10</v>
      </c>
      <c r="B21" s="17">
        <f>SUM(B8:B20)</f>
        <v>125</v>
      </c>
      <c r="C21" s="17">
        <f>SUM(C8:C20)</f>
        <v>0</v>
      </c>
      <c r="D21" s="18">
        <f>SUM(B21:C21)</f>
        <v>125</v>
      </c>
      <c r="E21" s="19">
        <f>SUM(E8:E20)</f>
        <v>30844.799999999999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2017-03-02T16:27:26Z</dcterms:modified>
</cp:coreProperties>
</file>