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0" i="4" l="1"/>
  <c r="D11" i="4"/>
  <c r="D12" i="4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K63" i="1"/>
  <c r="K64" i="1"/>
  <c r="K80" i="1" s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M62" i="1"/>
  <c r="K62" i="1"/>
  <c r="I62" i="1"/>
  <c r="I80" i="1" s="1"/>
  <c r="C80" i="1"/>
  <c r="D80" i="1"/>
  <c r="E80" i="1"/>
  <c r="F80" i="1"/>
  <c r="G80" i="1"/>
  <c r="H80" i="1"/>
  <c r="J80" i="1"/>
  <c r="L80" i="1"/>
  <c r="M80" i="1"/>
  <c r="B80" i="1"/>
  <c r="C58" i="1" l="1"/>
  <c r="D58" i="1"/>
  <c r="E58" i="1"/>
  <c r="F58" i="1"/>
  <c r="G58" i="1"/>
  <c r="H58" i="1"/>
  <c r="I51" i="1" s="1"/>
  <c r="J58" i="1"/>
  <c r="K51" i="1" s="1"/>
  <c r="L58" i="1"/>
  <c r="M49" i="1" s="1"/>
  <c r="B58" i="1"/>
  <c r="I57" i="1" l="1"/>
  <c r="K50" i="1"/>
  <c r="I53" i="1"/>
  <c r="I50" i="1"/>
  <c r="I47" i="1"/>
  <c r="I49" i="1"/>
  <c r="I54" i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K56" i="1"/>
  <c r="K52" i="1"/>
  <c r="K48" i="1"/>
  <c r="M54" i="1"/>
  <c r="M50" i="1"/>
  <c r="I55" i="1"/>
  <c r="K47" i="1"/>
  <c r="K55" i="1"/>
  <c r="M57" i="1"/>
  <c r="M53" i="1"/>
  <c r="I58" i="1" l="1"/>
  <c r="K58" i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<sst xmlns="http://schemas.openxmlformats.org/spreadsheetml/2006/main" count="176" uniqueCount="61">
  <si>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</si>
  <si>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</si>
  <si>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</si>
  <si>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</si>
  <si>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</si>
  <si>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</si>
  <si>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</si>
  <si>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</si>
  <si>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</si>
  <si>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</si>
  <si>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</si>
  <si>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</si>
  <si>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</si>
  <si>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</si>
  <si>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</si>
  <si>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</si>
  <si>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</si>
  <si>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</si>
  <si>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</si>
  <si>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</si>
  <si>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</si>
  <si>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</si>
  <si>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</si>
  <si>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</si>
  <si>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</si>
  <si>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</si>
  <si>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</si>
  <si>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</si>
  <si>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</si>
  <si>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</si>
  <si>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</si>
  <si>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</si>
  <si>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</si>
  <si>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</si>
  <si>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</si>
  <si>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</si>
  <si>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</si>
  <si>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</si>
  <si>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</si>
  <si>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</si>
  <si>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</si>
  <si>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</si>
  <si>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</si>
  <si>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</si>
  <si>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</si>
  <si>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</si>
  <si>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</si>
  <si>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</si>
  <si>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</si>
  <si>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</si>
  <si>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</si>
  <si>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</si>
  <si>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</si>
  <si>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</si>
  <si>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</si>
  <si>
    <t xml:space="preserve">DIRETORIA GERAL DE PLANEJAMENTO E ADMINISTRAÇÃO (DGPA) - DGPA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</si>
  <si>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</si>
  <si>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</si>
  <si>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PRESIDÊNCIA E COORD. GERAL - GAP/AUDI </t>
  </si>
  <si>
    <t xml:space="preserve">PRESIDÊNCIA (GAP) - OUVI - GAP/OUVI </t>
  </si>
  <si>
    <t>Mês: Maio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</si>
</sst>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Maio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3">
                  <c:v>86</c:v>
                </c:pt>
                <c:pt idx="4">
                  <c:v>108</c:v>
                </c:pt>
                <c:pt idx="12">
                  <c:v>133.69999999999999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3">
                  <c:v>26.5</c:v>
                </c:pt>
                <c:pt idx="4">
                  <c:v>116</c:v>
                </c:pt>
                <c:pt idx="12">
                  <c:v>42.8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05360"/>
        <c:axId val="217202560"/>
      </c:lineChart>
      <c:catAx>
        <c:axId val="21720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7202560"/>
        <c:crosses val="autoZero"/>
        <c:auto val="1"/>
        <c:lblAlgn val="ctr"/>
        <c:lblOffset val="100"/>
        <c:noMultiLvlLbl val="0"/>
      </c:catAx>
      <c:valAx>
        <c:axId val="2172025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720536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Maio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9">
                  <c:v>44995.6</c:v>
                </c:pt>
                <c:pt idx="10">
                  <c:v>113325.7</c:v>
                </c:pt>
                <c:pt idx="18">
                  <c:v>72385.467999999993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143568"/>
        <c:axId val="212145248"/>
        <c:axId val="0"/>
      </c:bar3DChart>
      <c:catAx>
        <c:axId val="21214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12145248"/>
        <c:crosses val="autoZero"/>
        <c:auto val="1"/>
        <c:lblAlgn val="ctr"/>
        <c:lblOffset val="100"/>
        <c:noMultiLvlLbl val="0"/>
      </c:catAx>
      <c:valAx>
        <c:axId val="2121452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214356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54" workbookViewId="0">
      <selection activeCell="N73" sqref="N73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3" customFormat="1" ht="22.5" customHeight="1" thickBot="1" x14ac:dyDescent="0.3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39" t="s">
        <v>0</v>
      </c>
      <c r="B3" s="41" t="s">
        <v>1</v>
      </c>
      <c r="C3" s="41"/>
      <c r="D3" s="41"/>
      <c r="E3" s="41" t="s">
        <v>2</v>
      </c>
      <c r="F3" s="41"/>
      <c r="G3" s="41"/>
      <c r="H3" s="41" t="s">
        <v>3</v>
      </c>
      <c r="I3" s="41"/>
      <c r="J3" s="41"/>
      <c r="K3" s="41"/>
      <c r="L3" s="41"/>
      <c r="M3" s="42"/>
    </row>
    <row r="4" spans="1:13" ht="27.75" customHeight="1" thickBot="1" x14ac:dyDescent="0.3">
      <c r="A4" s="40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38" t="s">
        <v>39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9" t="s">
        <v>0</v>
      </c>
      <c r="B11" s="41" t="s">
        <v>1</v>
      </c>
      <c r="C11" s="41"/>
      <c r="D11" s="41"/>
      <c r="E11" s="41" t="s">
        <v>2</v>
      </c>
      <c r="F11" s="41"/>
      <c r="G11" s="41"/>
      <c r="H11" s="41" t="s">
        <v>3</v>
      </c>
      <c r="I11" s="41"/>
      <c r="J11" s="41"/>
      <c r="K11" s="41"/>
      <c r="L11" s="41"/>
      <c r="M11" s="42"/>
    </row>
    <row r="12" spans="1:13" ht="27.75" customHeight="1" thickBot="1" x14ac:dyDescent="0.3">
      <c r="A12" s="40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38" t="s">
        <v>46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5">
      <c r="A27" s="39" t="s">
        <v>0</v>
      </c>
      <c r="B27" s="41" t="s">
        <v>1</v>
      </c>
      <c r="C27" s="41"/>
      <c r="D27" s="41"/>
      <c r="E27" s="41" t="s">
        <v>2</v>
      </c>
      <c r="F27" s="41"/>
      <c r="G27" s="41"/>
      <c r="H27" s="41" t="s">
        <v>3</v>
      </c>
      <c r="I27" s="41"/>
      <c r="J27" s="41"/>
      <c r="K27" s="41"/>
      <c r="L27" s="41"/>
      <c r="M27" s="42"/>
    </row>
    <row r="28" spans="1:13" ht="27.75" customHeight="1" thickBot="1" x14ac:dyDescent="0.3">
      <c r="A28" s="40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38" t="s">
        <v>53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5">
      <c r="A45" s="39" t="s">
        <v>0</v>
      </c>
      <c r="B45" s="41" t="s">
        <v>1</v>
      </c>
      <c r="C45" s="41"/>
      <c r="D45" s="41"/>
      <c r="E45" s="41" t="s">
        <v>2</v>
      </c>
      <c r="F45" s="41"/>
      <c r="G45" s="41"/>
      <c r="H45" s="41" t="s">
        <v>3</v>
      </c>
      <c r="I45" s="41"/>
      <c r="J45" s="41"/>
      <c r="K45" s="41"/>
      <c r="L45" s="41"/>
      <c r="M45" s="42"/>
    </row>
    <row r="46" spans="1:13" ht="27.75" customHeight="1" thickBot="1" x14ac:dyDescent="0.3">
      <c r="A46" s="40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s="3" customFormat="1" ht="22.5" customHeight="1" thickBot="1" x14ac:dyDescent="0.3">
      <c r="A59" s="38" t="s">
        <v>60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3" x14ac:dyDescent="0.25">
      <c r="A60" s="39" t="s">
        <v>0</v>
      </c>
      <c r="B60" s="41" t="s">
        <v>1</v>
      </c>
      <c r="C60" s="41"/>
      <c r="D60" s="41"/>
      <c r="E60" s="41" t="s">
        <v>2</v>
      </c>
      <c r="F60" s="41"/>
      <c r="G60" s="41"/>
      <c r="H60" s="41" t="s">
        <v>3</v>
      </c>
      <c r="I60" s="41"/>
      <c r="J60" s="41"/>
      <c r="K60" s="41"/>
      <c r="L60" s="41"/>
      <c r="M60" s="42"/>
    </row>
    <row r="61" spans="1:13" ht="27.75" customHeight="1" thickBot="1" x14ac:dyDescent="0.3">
      <c r="A61" s="40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34</v>
      </c>
      <c r="B62" s="35">
        <v>30</v>
      </c>
      <c r="C62" s="34">
        <v>7</v>
      </c>
      <c r="D62" s="2">
        <v>9624</v>
      </c>
      <c r="E62" s="34">
        <v>5.5</v>
      </c>
      <c r="F62" s="29">
        <v>7</v>
      </c>
      <c r="G62" s="2">
        <v>2242</v>
      </c>
      <c r="H62" s="34">
        <v>35.5</v>
      </c>
      <c r="I62" s="31">
        <f>(H62/H$80)*100</f>
        <v>15.848214285714285</v>
      </c>
      <c r="J62" s="34">
        <v>14</v>
      </c>
      <c r="K62" s="31">
        <f>(J62/J$80)*100</f>
        <v>15.217391304347828</v>
      </c>
      <c r="L62" s="33">
        <v>11866</v>
      </c>
      <c r="M62" s="31">
        <f>(L62/L$80)*100</f>
        <v>10.47070523279362</v>
      </c>
    </row>
    <row r="63" spans="1:13" x14ac:dyDescent="0.25">
      <c r="A63" s="37" t="s">
        <v>47</v>
      </c>
      <c r="B63" s="35">
        <v>13</v>
      </c>
      <c r="C63" s="34">
        <v>5</v>
      </c>
      <c r="D63" s="2">
        <v>5128.8</v>
      </c>
      <c r="E63" s="34">
        <v>0</v>
      </c>
      <c r="F63" s="29">
        <v>0</v>
      </c>
      <c r="G63" s="2">
        <v>0</v>
      </c>
      <c r="H63" s="34">
        <v>13</v>
      </c>
      <c r="I63" s="31">
        <f t="shared" ref="I63:I79" si="16">(H63/H$80)*100</f>
        <v>5.8035714285714288</v>
      </c>
      <c r="J63" s="34">
        <v>5</v>
      </c>
      <c r="K63" s="31">
        <f t="shared" ref="K63:K79" si="17">(J63/J$80)*100</f>
        <v>5.4347826086956523</v>
      </c>
      <c r="L63" s="33">
        <v>5128.8</v>
      </c>
      <c r="M63" s="31">
        <f t="shared" ref="M63:M79" si="18">(L63/L$80)*100</f>
        <v>4.5257165850288148</v>
      </c>
    </row>
    <row r="64" spans="1:13" x14ac:dyDescent="0.25">
      <c r="A64" s="37" t="s">
        <v>35</v>
      </c>
      <c r="B64" s="35">
        <v>10</v>
      </c>
      <c r="C64" s="34">
        <v>2</v>
      </c>
      <c r="D64" s="2">
        <v>3672</v>
      </c>
      <c r="E64" s="34">
        <v>10.5</v>
      </c>
      <c r="F64" s="29">
        <v>11</v>
      </c>
      <c r="G64" s="2">
        <v>3624</v>
      </c>
      <c r="H64" s="34">
        <v>20.5</v>
      </c>
      <c r="I64" s="31">
        <f t="shared" si="16"/>
        <v>9.1517857142857135</v>
      </c>
      <c r="J64" s="34">
        <v>13</v>
      </c>
      <c r="K64" s="31">
        <f t="shared" si="17"/>
        <v>14.130434782608695</v>
      </c>
      <c r="L64" s="33">
        <v>7296</v>
      </c>
      <c r="M64" s="31">
        <f t="shared" si="18"/>
        <v>6.4380806824930259</v>
      </c>
    </row>
    <row r="65" spans="1:13" x14ac:dyDescent="0.25">
      <c r="A65" s="37" t="s">
        <v>40</v>
      </c>
      <c r="B65" s="35">
        <v>18</v>
      </c>
      <c r="C65" s="34">
        <v>4</v>
      </c>
      <c r="D65" s="2">
        <v>7320</v>
      </c>
      <c r="E65" s="34">
        <v>2</v>
      </c>
      <c r="F65" s="29">
        <v>2</v>
      </c>
      <c r="G65" s="2">
        <v>1168</v>
      </c>
      <c r="H65" s="34">
        <v>20</v>
      </c>
      <c r="I65" s="31">
        <f t="shared" si="16"/>
        <v>8.9285714285714288</v>
      </c>
      <c r="J65" s="34">
        <v>6</v>
      </c>
      <c r="K65" s="31">
        <f t="shared" si="17"/>
        <v>6.5217391304347823</v>
      </c>
      <c r="L65" s="33">
        <v>8488</v>
      </c>
      <c r="M65" s="31">
        <f t="shared" si="18"/>
        <v>7.4899162325933117</v>
      </c>
    </row>
    <row r="66" spans="1:13" x14ac:dyDescent="0.25">
      <c r="A66" s="37" t="s">
        <v>49</v>
      </c>
      <c r="B66" s="35">
        <v>15</v>
      </c>
      <c r="C66" s="34">
        <v>3</v>
      </c>
      <c r="D66" s="2">
        <v>5508</v>
      </c>
      <c r="E66" s="34">
        <v>0</v>
      </c>
      <c r="F66" s="29">
        <v>0</v>
      </c>
      <c r="G66" s="2">
        <v>0</v>
      </c>
      <c r="H66" s="34">
        <v>15</v>
      </c>
      <c r="I66" s="31">
        <f t="shared" si="16"/>
        <v>6.6964285714285712</v>
      </c>
      <c r="J66" s="34">
        <v>3</v>
      </c>
      <c r="K66" s="31">
        <f t="shared" si="17"/>
        <v>3.2608695652173911</v>
      </c>
      <c r="L66" s="33">
        <v>5508</v>
      </c>
      <c r="M66" s="31">
        <f t="shared" si="18"/>
        <v>4.8603273573425971</v>
      </c>
    </row>
    <row r="67" spans="1:13" x14ac:dyDescent="0.25">
      <c r="A67" s="37" t="s">
        <v>36</v>
      </c>
      <c r="B67" s="35">
        <v>22</v>
      </c>
      <c r="C67" s="34">
        <v>5</v>
      </c>
      <c r="D67" s="2">
        <v>8078.4</v>
      </c>
      <c r="E67" s="34">
        <v>19</v>
      </c>
      <c r="F67" s="29">
        <v>10</v>
      </c>
      <c r="G67" s="2">
        <v>10898</v>
      </c>
      <c r="H67" s="34">
        <v>41</v>
      </c>
      <c r="I67" s="31">
        <f t="shared" si="16"/>
        <v>18.303571428571427</v>
      </c>
      <c r="J67" s="34">
        <v>15</v>
      </c>
      <c r="K67" s="31">
        <f t="shared" si="17"/>
        <v>16.304347826086957</v>
      </c>
      <c r="L67" s="33">
        <v>18976.400000000001</v>
      </c>
      <c r="M67" s="31">
        <f t="shared" si="18"/>
        <v>16.745010178626739</v>
      </c>
    </row>
    <row r="68" spans="1:13" x14ac:dyDescent="0.25">
      <c r="A68" s="37" t="s">
        <v>41</v>
      </c>
      <c r="B68" s="35">
        <v>0</v>
      </c>
      <c r="C68" s="34">
        <v>0</v>
      </c>
      <c r="D68" s="2">
        <v>0</v>
      </c>
      <c r="E68" s="34">
        <v>13</v>
      </c>
      <c r="F68" s="29">
        <v>7</v>
      </c>
      <c r="G68" s="2">
        <v>8744</v>
      </c>
      <c r="H68" s="34">
        <v>13</v>
      </c>
      <c r="I68" s="31">
        <f t="shared" si="16"/>
        <v>5.8035714285714288</v>
      </c>
      <c r="J68" s="34">
        <v>7</v>
      </c>
      <c r="K68" s="31">
        <f t="shared" si="17"/>
        <v>7.608695652173914</v>
      </c>
      <c r="L68" s="33">
        <v>8744</v>
      </c>
      <c r="M68" s="31">
        <f t="shared" si="18"/>
        <v>7.7158138004000856</v>
      </c>
    </row>
    <row r="69" spans="1:13" x14ac:dyDescent="0.25">
      <c r="A69" s="37" t="s">
        <v>37</v>
      </c>
      <c r="B69" s="35">
        <v>0</v>
      </c>
      <c r="C69" s="34">
        <v>0</v>
      </c>
      <c r="D69" s="2">
        <v>0</v>
      </c>
      <c r="E69" s="34">
        <v>5</v>
      </c>
      <c r="F69" s="29">
        <v>4</v>
      </c>
      <c r="G69" s="2">
        <v>1984</v>
      </c>
      <c r="H69" s="34">
        <v>5</v>
      </c>
      <c r="I69" s="31">
        <f t="shared" si="16"/>
        <v>2.2321428571428572</v>
      </c>
      <c r="J69" s="34">
        <v>4</v>
      </c>
      <c r="K69" s="31">
        <f t="shared" si="17"/>
        <v>4.3478260869565215</v>
      </c>
      <c r="L69" s="33">
        <v>1984</v>
      </c>
      <c r="M69" s="31">
        <f t="shared" si="18"/>
        <v>1.7507061505024895</v>
      </c>
    </row>
    <row r="70" spans="1:13" x14ac:dyDescent="0.25">
      <c r="A70" s="37" t="s">
        <v>55</v>
      </c>
      <c r="B70" s="35">
        <v>0</v>
      </c>
      <c r="C70" s="34">
        <v>0</v>
      </c>
      <c r="D70" s="2">
        <v>0</v>
      </c>
      <c r="E70" s="34">
        <v>5</v>
      </c>
      <c r="F70" s="29">
        <v>1</v>
      </c>
      <c r="G70" s="2">
        <v>3400</v>
      </c>
      <c r="H70" s="34">
        <v>5</v>
      </c>
      <c r="I70" s="31">
        <f t="shared" si="16"/>
        <v>2.2321428571428572</v>
      </c>
      <c r="J70" s="34">
        <v>1</v>
      </c>
      <c r="K70" s="31">
        <f t="shared" si="17"/>
        <v>1.0869565217391304</v>
      </c>
      <c r="L70" s="33">
        <v>3400</v>
      </c>
      <c r="M70" s="31">
        <f t="shared" si="18"/>
        <v>3.000202072433702</v>
      </c>
    </row>
    <row r="71" spans="1:13" x14ac:dyDescent="0.25">
      <c r="A71" s="37" t="s">
        <v>50</v>
      </c>
      <c r="B71" s="35">
        <v>0</v>
      </c>
      <c r="C71" s="34">
        <v>0</v>
      </c>
      <c r="D71" s="2">
        <v>0</v>
      </c>
      <c r="E71" s="34">
        <v>2</v>
      </c>
      <c r="F71" s="29">
        <v>2</v>
      </c>
      <c r="G71" s="2">
        <v>940</v>
      </c>
      <c r="H71" s="34">
        <v>2</v>
      </c>
      <c r="I71" s="31">
        <f t="shared" si="16"/>
        <v>0.89285714285714279</v>
      </c>
      <c r="J71" s="34">
        <v>2</v>
      </c>
      <c r="K71" s="31">
        <f t="shared" si="17"/>
        <v>2.1739130434782608</v>
      </c>
      <c r="L71" s="33">
        <v>940</v>
      </c>
      <c r="M71" s="31">
        <f t="shared" si="18"/>
        <v>0.8294676317904941</v>
      </c>
    </row>
    <row r="72" spans="1:13" x14ac:dyDescent="0.25">
      <c r="A72" s="37" t="s">
        <v>51</v>
      </c>
      <c r="B72" s="35">
        <v>0</v>
      </c>
      <c r="C72" s="34">
        <v>0</v>
      </c>
      <c r="D72" s="2">
        <v>0</v>
      </c>
      <c r="E72" s="34">
        <v>4</v>
      </c>
      <c r="F72" s="29">
        <v>4</v>
      </c>
      <c r="G72" s="2">
        <v>1990</v>
      </c>
      <c r="H72" s="34">
        <v>4</v>
      </c>
      <c r="I72" s="31">
        <f t="shared" si="16"/>
        <v>1.7857142857142856</v>
      </c>
      <c r="J72" s="34">
        <v>4</v>
      </c>
      <c r="K72" s="31">
        <f t="shared" si="17"/>
        <v>4.3478260869565215</v>
      </c>
      <c r="L72" s="33">
        <v>1990</v>
      </c>
      <c r="M72" s="31">
        <f t="shared" si="18"/>
        <v>1.7560006247479609</v>
      </c>
    </row>
    <row r="73" spans="1:13" x14ac:dyDescent="0.25">
      <c r="A73" s="37" t="s">
        <v>42</v>
      </c>
      <c r="B73" s="35">
        <v>0</v>
      </c>
      <c r="C73" s="34">
        <v>0</v>
      </c>
      <c r="D73" s="2">
        <v>0</v>
      </c>
      <c r="E73" s="34">
        <v>5.5</v>
      </c>
      <c r="F73" s="29">
        <v>2</v>
      </c>
      <c r="G73" s="2">
        <v>3560</v>
      </c>
      <c r="H73" s="34">
        <v>5.5</v>
      </c>
      <c r="I73" s="31">
        <f t="shared" si="16"/>
        <v>2.4553571428571428</v>
      </c>
      <c r="J73" s="34">
        <v>2</v>
      </c>
      <c r="K73" s="31">
        <f t="shared" si="17"/>
        <v>2.1739130434782608</v>
      </c>
      <c r="L73" s="33">
        <v>3560</v>
      </c>
      <c r="M73" s="31">
        <f t="shared" si="18"/>
        <v>3.1413880523129349</v>
      </c>
    </row>
    <row r="74" spans="1:13" x14ac:dyDescent="0.25">
      <c r="A74" s="37" t="s">
        <v>56</v>
      </c>
      <c r="B74" s="35">
        <v>0</v>
      </c>
      <c r="C74" s="34">
        <v>0</v>
      </c>
      <c r="D74" s="2">
        <v>0</v>
      </c>
      <c r="E74" s="34">
        <v>1</v>
      </c>
      <c r="F74" s="29">
        <v>1</v>
      </c>
      <c r="G74" s="2">
        <v>794</v>
      </c>
      <c r="H74" s="34">
        <v>1</v>
      </c>
      <c r="I74" s="31">
        <f t="shared" si="16"/>
        <v>0.4464285714285714</v>
      </c>
      <c r="J74" s="34">
        <v>1</v>
      </c>
      <c r="K74" s="31">
        <f t="shared" si="17"/>
        <v>1.0869565217391304</v>
      </c>
      <c r="L74" s="33">
        <v>794</v>
      </c>
      <c r="M74" s="31">
        <f t="shared" si="18"/>
        <v>0.70063542515069388</v>
      </c>
    </row>
    <row r="75" spans="1:13" x14ac:dyDescent="0.25">
      <c r="A75" s="37" t="s">
        <v>57</v>
      </c>
      <c r="B75" s="35">
        <v>0</v>
      </c>
      <c r="C75" s="34">
        <v>0</v>
      </c>
      <c r="D75" s="2">
        <v>0</v>
      </c>
      <c r="E75" s="34">
        <v>2.5</v>
      </c>
      <c r="F75" s="29">
        <v>1</v>
      </c>
      <c r="G75" s="2">
        <v>1985</v>
      </c>
      <c r="H75" s="34">
        <v>2.5</v>
      </c>
      <c r="I75" s="31">
        <f t="shared" si="16"/>
        <v>1.1160714285714286</v>
      </c>
      <c r="J75" s="34">
        <v>1</v>
      </c>
      <c r="K75" s="31">
        <f t="shared" si="17"/>
        <v>1.0869565217391304</v>
      </c>
      <c r="L75" s="33">
        <v>1985</v>
      </c>
      <c r="M75" s="31">
        <f t="shared" si="18"/>
        <v>1.7515885628767349</v>
      </c>
    </row>
    <row r="76" spans="1:13" x14ac:dyDescent="0.25">
      <c r="A76" s="37" t="s">
        <v>44</v>
      </c>
      <c r="B76" s="35">
        <v>0</v>
      </c>
      <c r="C76" s="34">
        <v>0</v>
      </c>
      <c r="D76" s="2">
        <v>0</v>
      </c>
      <c r="E76" s="34">
        <v>17.5</v>
      </c>
      <c r="F76" s="29">
        <v>4</v>
      </c>
      <c r="G76" s="2">
        <v>19831.5</v>
      </c>
      <c r="H76" s="34">
        <v>17.5</v>
      </c>
      <c r="I76" s="31">
        <f t="shared" si="16"/>
        <v>7.8125</v>
      </c>
      <c r="J76" s="34">
        <v>4</v>
      </c>
      <c r="K76" s="31">
        <f t="shared" si="17"/>
        <v>4.3478260869565215</v>
      </c>
      <c r="L76" s="33">
        <v>19831.5</v>
      </c>
      <c r="M76" s="31">
        <f t="shared" si="18"/>
        <v>17.499560999843812</v>
      </c>
    </row>
    <row r="77" spans="1:13" x14ac:dyDescent="0.25">
      <c r="A77" s="37" t="s">
        <v>45</v>
      </c>
      <c r="B77" s="35">
        <v>0</v>
      </c>
      <c r="C77" s="34">
        <v>0</v>
      </c>
      <c r="D77" s="2">
        <v>0</v>
      </c>
      <c r="E77" s="34">
        <v>9.5</v>
      </c>
      <c r="F77" s="29">
        <v>6</v>
      </c>
      <c r="G77" s="2">
        <v>3314</v>
      </c>
      <c r="H77" s="34">
        <v>9.5</v>
      </c>
      <c r="I77" s="31">
        <f t="shared" si="16"/>
        <v>4.2410714285714288</v>
      </c>
      <c r="J77" s="34">
        <v>6</v>
      </c>
      <c r="K77" s="31">
        <f t="shared" si="17"/>
        <v>6.5217391304347823</v>
      </c>
      <c r="L77" s="33">
        <v>3314</v>
      </c>
      <c r="M77" s="31">
        <f t="shared" si="18"/>
        <v>2.924314608248614</v>
      </c>
    </row>
    <row r="78" spans="1:13" x14ac:dyDescent="0.25">
      <c r="A78" s="37" t="s">
        <v>58</v>
      </c>
      <c r="B78" s="35">
        <v>0</v>
      </c>
      <c r="C78" s="34">
        <v>0</v>
      </c>
      <c r="D78" s="2">
        <v>0</v>
      </c>
      <c r="E78" s="34">
        <v>9</v>
      </c>
      <c r="F78" s="29">
        <v>2</v>
      </c>
      <c r="G78" s="2">
        <v>6120</v>
      </c>
      <c r="H78" s="34">
        <v>9</v>
      </c>
      <c r="I78" s="31">
        <f t="shared" si="16"/>
        <v>4.0178571428571432</v>
      </c>
      <c r="J78" s="34">
        <v>2</v>
      </c>
      <c r="K78" s="31">
        <f t="shared" si="17"/>
        <v>2.1739130434782608</v>
      </c>
      <c r="L78" s="33">
        <v>6120</v>
      </c>
      <c r="M78" s="31">
        <f t="shared" si="18"/>
        <v>5.4003637303806631</v>
      </c>
    </row>
    <row r="79" spans="1:13" ht="15.75" thickBot="1" x14ac:dyDescent="0.3">
      <c r="A79" s="37" t="s">
        <v>59</v>
      </c>
      <c r="B79" s="35">
        <v>0</v>
      </c>
      <c r="C79" s="34">
        <v>0</v>
      </c>
      <c r="D79" s="2">
        <v>0</v>
      </c>
      <c r="E79" s="34">
        <v>5</v>
      </c>
      <c r="F79" s="29">
        <v>2</v>
      </c>
      <c r="G79" s="2">
        <v>3400</v>
      </c>
      <c r="H79" s="34">
        <v>5</v>
      </c>
      <c r="I79" s="31">
        <f t="shared" si="16"/>
        <v>2.2321428571428572</v>
      </c>
      <c r="J79" s="34">
        <v>2</v>
      </c>
      <c r="K79" s="31">
        <f t="shared" si="17"/>
        <v>2.1739130434782608</v>
      </c>
      <c r="L79" s="33">
        <v>3400</v>
      </c>
      <c r="M79" s="31">
        <f t="shared" si="18"/>
        <v>3.000202072433702</v>
      </c>
    </row>
    <row r="80" spans="1:13" ht="15.75" thickBot="1" x14ac:dyDescent="0.3">
      <c r="A80" s="8" t="s">
        <v>3</v>
      </c>
      <c r="B80" s="9">
        <f>SUM(B62:B79)</f>
        <v>108</v>
      </c>
      <c r="C80" s="9">
        <f t="shared" ref="C80:M80" si="19">SUM(C62:C79)</f>
        <v>26</v>
      </c>
      <c r="D80" s="30">
        <f t="shared" si="19"/>
        <v>39331.199999999997</v>
      </c>
      <c r="E80" s="9">
        <f t="shared" si="19"/>
        <v>116</v>
      </c>
      <c r="F80" s="9">
        <f t="shared" si="19"/>
        <v>66</v>
      </c>
      <c r="G80" s="30">
        <f t="shared" si="19"/>
        <v>73994.5</v>
      </c>
      <c r="H80" s="9">
        <f t="shared" si="19"/>
        <v>224</v>
      </c>
      <c r="I80" s="32">
        <f t="shared" si="19"/>
        <v>100.00000000000001</v>
      </c>
      <c r="J80" s="9">
        <f t="shared" si="19"/>
        <v>92</v>
      </c>
      <c r="K80" s="32">
        <f t="shared" si="19"/>
        <v>99.999999999999986</v>
      </c>
      <c r="L80" s="30">
        <f t="shared" si="19"/>
        <v>113325.70000000001</v>
      </c>
      <c r="M80" s="32">
        <f t="shared" si="19"/>
        <v>99.999999999999972</v>
      </c>
    </row>
    <row r="81" spans="1:13" x14ac:dyDescent="0.25">
      <c r="A81" s="43" t="s">
        <v>8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</sheetData>
  <mergeCells count="27">
    <mergeCell ref="A59:M59"/>
    <mergeCell ref="A60:A61"/>
    <mergeCell ref="B60:D60"/>
    <mergeCell ref="E60:G60"/>
    <mergeCell ref="H60:M60"/>
    <mergeCell ref="A1:M1"/>
    <mergeCell ref="A2:M2"/>
    <mergeCell ref="A3:A4"/>
    <mergeCell ref="B3:D3"/>
    <mergeCell ref="E3:G3"/>
    <mergeCell ref="H3:M3"/>
    <mergeCell ref="A81:M81"/>
    <mergeCell ref="A10:M10"/>
    <mergeCell ref="A11:A12"/>
    <mergeCell ref="B11:D11"/>
    <mergeCell ref="E11:G11"/>
    <mergeCell ref="H11:M11"/>
    <mergeCell ref="A26:M26"/>
    <mergeCell ref="A27:A28"/>
    <mergeCell ref="B27:D27"/>
    <mergeCell ref="E27:G27"/>
    <mergeCell ref="H27:M27"/>
    <mergeCell ref="A44:M44"/>
    <mergeCell ref="A45:A46"/>
    <mergeCell ref="B45:D45"/>
    <mergeCell ref="E45:G45"/>
    <mergeCell ref="H45:M4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1" topLeftCell="A2" activePane="bottomLeft" state="frozen"/>
      <selection pane="bottomLeft" activeCell="L18" sqref="L18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2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>
        <v>86</v>
      </c>
      <c r="C11" s="13">
        <v>26.5</v>
      </c>
      <c r="D11" s="13">
        <f t="shared" si="0"/>
        <v>112.5</v>
      </c>
      <c r="E11" s="11">
        <v>44995.6</v>
      </c>
    </row>
    <row r="12" spans="1:5" x14ac:dyDescent="0.25">
      <c r="A12" s="12" t="s">
        <v>18</v>
      </c>
      <c r="B12" s="13">
        <v>108</v>
      </c>
      <c r="C12" s="13">
        <v>116</v>
      </c>
      <c r="D12" s="13">
        <f t="shared" si="0"/>
        <v>224</v>
      </c>
      <c r="E12" s="11">
        <v>113325.7</v>
      </c>
    </row>
    <row r="13" spans="1:5" x14ac:dyDescent="0.25">
      <c r="A13" t="s">
        <v>17</v>
      </c>
      <c r="B13" s="13"/>
      <c r="C13" s="13"/>
      <c r="D13" s="13"/>
      <c r="E13" s="11"/>
    </row>
    <row r="14" spans="1:5" x14ac:dyDescent="0.25">
      <c r="A14" t="s">
        <v>16</v>
      </c>
      <c r="B14" s="13"/>
      <c r="C14" s="13"/>
      <c r="D14" s="13"/>
      <c r="E14" s="11"/>
    </row>
    <row r="15" spans="1:5" x14ac:dyDescent="0.25">
      <c r="A15" t="s">
        <v>15</v>
      </c>
      <c r="B15" s="13"/>
      <c r="C15" s="13"/>
      <c r="D15" s="13"/>
      <c r="E15" s="11"/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133.69999999999999</v>
      </c>
      <c r="C20" s="27">
        <f>AVERAGE(C8:C19)</f>
        <v>42.8</v>
      </c>
      <c r="D20" s="28">
        <f>SUM(B20:C20)</f>
        <v>176.5</v>
      </c>
      <c r="E20" s="15">
        <f>AVERAGE(E8:E19)</f>
        <v>72385.467999999993</v>
      </c>
    </row>
    <row r="21" spans="1:5" x14ac:dyDescent="0.25">
      <c r="A21" s="16" t="s">
        <v>10</v>
      </c>
      <c r="B21" s="17">
        <f>SUM(B8:B20)</f>
        <v>802.2</v>
      </c>
      <c r="C21" s="17">
        <f>SUM(C8:C20)</f>
        <v>256.8</v>
      </c>
      <c r="D21" s="18">
        <f>SUM(B21:C21)</f>
        <v>1059</v>
      </c>
      <c r="E21" s="19">
        <f>SUM(E8:E20)</f>
        <v>434312.80799999996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2017-06-14T21:36:37Z</dcterms:modified>
</cp:coreProperties>
</file>