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18" i="1" l="1"/>
  <c r="D118" i="1"/>
  <c r="E118" i="1"/>
  <c r="F118" i="1"/>
  <c r="G118" i="1"/>
  <c r="H118" i="1"/>
  <c r="I104" i="1" s="1"/>
  <c r="J118" i="1"/>
  <c r="K102" i="1" s="1"/>
  <c r="L118" i="1"/>
  <c r="M102" i="1" s="1"/>
  <c r="B118" i="1"/>
  <c r="M117" i="1" l="1"/>
  <c r="I106" i="1"/>
  <c r="I117" i="1"/>
  <c r="M113" i="1"/>
  <c r="I111" i="1"/>
  <c r="M109" i="1"/>
  <c r="K117" i="1"/>
  <c r="K109" i="1"/>
  <c r="I115" i="1"/>
  <c r="I110" i="1"/>
  <c r="I105" i="1"/>
  <c r="K116" i="1"/>
  <c r="K108" i="1"/>
  <c r="I114" i="1"/>
  <c r="I109" i="1"/>
  <c r="I103" i="1"/>
  <c r="K113" i="1"/>
  <c r="K105" i="1"/>
  <c r="I101" i="1"/>
  <c r="I113" i="1"/>
  <c r="I107" i="1"/>
  <c r="I102" i="1"/>
  <c r="K112" i="1"/>
  <c r="K104" i="1"/>
  <c r="M105" i="1"/>
  <c r="M116" i="1"/>
  <c r="M112" i="1"/>
  <c r="M108" i="1"/>
  <c r="M104" i="1"/>
  <c r="K101" i="1"/>
  <c r="K115" i="1"/>
  <c r="K111" i="1"/>
  <c r="K107" i="1"/>
  <c r="K103" i="1"/>
  <c r="M115" i="1"/>
  <c r="M111" i="1"/>
  <c r="M107" i="1"/>
  <c r="M103" i="1"/>
  <c r="I116" i="1"/>
  <c r="I112" i="1"/>
  <c r="I108" i="1"/>
  <c r="M101" i="1"/>
  <c r="K114" i="1"/>
  <c r="K110" i="1"/>
  <c r="K106" i="1"/>
  <c r="M114" i="1"/>
  <c r="M110" i="1"/>
  <c r="M106" i="1"/>
  <c r="D14" i="4"/>
  <c r="I118" i="1" l="1"/>
  <c r="K118" i="1"/>
  <c r="M118" i="1"/>
  <c r="D13" i="4"/>
  <c r="B97" i="1" l="1"/>
  <c r="C97" i="1"/>
  <c r="D97" i="1"/>
  <c r="E97" i="1"/>
  <c r="F97" i="1"/>
  <c r="G97" i="1"/>
  <c r="H97" i="1"/>
  <c r="I85" i="1" s="1"/>
  <c r="J97" i="1"/>
  <c r="K87" i="1" s="1"/>
  <c r="L97" i="1"/>
  <c r="M87" i="1" s="1"/>
  <c r="M94" i="1" l="1"/>
  <c r="I88" i="1"/>
  <c r="I96" i="1"/>
  <c r="M86" i="1"/>
  <c r="I90" i="1"/>
  <c r="I94" i="1"/>
  <c r="I86" i="1"/>
  <c r="M90" i="1"/>
  <c r="M92" i="1"/>
  <c r="I92" i="1"/>
  <c r="M96" i="1"/>
  <c r="M88" i="1"/>
  <c r="K84" i="1"/>
  <c r="K94" i="1"/>
  <c r="K90" i="1"/>
  <c r="K86" i="1"/>
  <c r="I95" i="1"/>
  <c r="I91" i="1"/>
  <c r="I87" i="1"/>
  <c r="M84" i="1"/>
  <c r="K93" i="1"/>
  <c r="K89" i="1"/>
  <c r="K85" i="1"/>
  <c r="M93" i="1"/>
  <c r="M89" i="1"/>
  <c r="M85" i="1"/>
  <c r="K96" i="1"/>
  <c r="K92" i="1"/>
  <c r="K88" i="1"/>
  <c r="I84" i="1"/>
  <c r="I93" i="1"/>
  <c r="I89" i="1"/>
  <c r="K95" i="1"/>
  <c r="K91" i="1"/>
  <c r="M95" i="1"/>
  <c r="M91" i="1"/>
  <c r="D10" i="4"/>
  <c r="D11" i="4"/>
  <c r="D12" i="4"/>
  <c r="C80" i="1"/>
  <c r="D80" i="1"/>
  <c r="E80" i="1"/>
  <c r="F80" i="1"/>
  <c r="G80" i="1"/>
  <c r="H80" i="1"/>
  <c r="I65" i="1" s="1"/>
  <c r="J80" i="1"/>
  <c r="L80" i="1"/>
  <c r="M65" i="1" s="1"/>
  <c r="B80" i="1"/>
  <c r="M78" i="1" l="1"/>
  <c r="M73" i="1"/>
  <c r="I97" i="1"/>
  <c r="M67" i="1"/>
  <c r="M77" i="1"/>
  <c r="M66" i="1"/>
  <c r="M71" i="1"/>
  <c r="I73" i="1"/>
  <c r="I77" i="1"/>
  <c r="M79" i="1"/>
  <c r="M74" i="1"/>
  <c r="M69" i="1"/>
  <c r="M63" i="1"/>
  <c r="M97" i="1"/>
  <c r="I69" i="1"/>
  <c r="M62" i="1"/>
  <c r="M75" i="1"/>
  <c r="M70" i="1"/>
  <c r="K97" i="1"/>
  <c r="K62" i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M80" i="1" l="1"/>
  <c r="I80" i="1"/>
  <c r="K80" i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<sst xmlns="http://schemas.openxmlformats.org/spreadsheetml/2006/main" count="241" uniqueCount="65">
  <si>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</si>
  <si>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</si>
  <si>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</si>
  <si>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</si>
  <si>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</si>
  <si>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</si>
  <si>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</si>
  <si>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</si>
  <si>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</si>
  <si>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</si>
  <si>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</si>
  <si>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</si>
  <si>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</si>
  <si>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</si>
  <si>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</si>
  <si>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</si>
  <si>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</si>
  <si>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</si>
  <si>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</si>
  <si>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</si>
  <si>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</si>
  <si>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</si>
  <si>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</si>
  <si>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</si>
  <si>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</si>
  <si>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</si>
  <si>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</si>
  <si>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</si>
  <si>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</si>
  <si>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</si>
  <si>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</si>
  <si>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</si>
  <si>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</si>
  <si>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</si>
  <si>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</si>
  <si>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</si>
  <si>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</si>
  <si>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</si>
  <si>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</si>
  <si>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</si>
  <si>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</si>
  <si>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</si>
  <si>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</si>
  <si>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</si>
  <si>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</si>
  <si>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</si>
  <si>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</si>
  <si>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</si>
  <si>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</si>
  <si>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</si>
  <si>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</si>
  <si>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</si>
  <si>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</si>
  <si>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</si>
  <si>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</si>
  <si>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</si>
  <si>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</si>
  <si>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</si>
  <si>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</si>
  <si>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</si>
  <si>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</si>
  <si>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</si>
  <si>
    <t>Mês: Julho / 2017</t>
  </si>
  <si>
    <t xml:space="preserve">CONSULTORIA GERAL - COG </t>
  </si>
  <si>
    <t xml:space="preserve">PRESIDÊNCIA (GAP) - ACOM - ACOM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</si>
</sst>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165" fontId="2" fillId="7" borderId="8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Julho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6">
                  <c:v>163</c:v>
                </c:pt>
                <c:pt idx="12">
                  <c:v>134.21428571428572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6">
                  <c:v>221.5</c:v>
                </c:pt>
                <c:pt idx="12">
                  <c:v>76.285714285714292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2480"/>
        <c:axId val="143882784"/>
      </c:lineChart>
      <c:catAx>
        <c:axId val="14343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43882784"/>
        <c:crosses val="autoZero"/>
        <c:auto val="1"/>
        <c:lblAlgn val="ctr"/>
        <c:lblOffset val="100"/>
        <c:noMultiLvlLbl val="0"/>
      </c:catAx>
      <c:valAx>
        <c:axId val="143882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4343248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Julho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2">
                  <c:v>161192</c:v>
                </c:pt>
                <c:pt idx="18">
                  <c:v>89891.62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6711184"/>
        <c:axId val="226711744"/>
        <c:axId val="0"/>
      </c:bar3DChart>
      <c:catAx>
        <c:axId val="22671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26711744"/>
        <c:crosses val="autoZero"/>
        <c:auto val="1"/>
        <c:lblAlgn val="ctr"/>
        <c:lblOffset val="100"/>
        <c:noMultiLvlLbl val="0"/>
      </c:catAx>
      <c:valAx>
        <c:axId val="2267117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67111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topLeftCell="A112" workbookViewId="0">
      <selection activeCell="A120" sqref="A120:XFD137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3" customFormat="1" ht="22.5" customHeight="1" thickBot="1" x14ac:dyDescent="0.3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5">
      <c r="A3" s="43" t="s">
        <v>0</v>
      </c>
      <c r="B3" s="45" t="s">
        <v>1</v>
      </c>
      <c r="C3" s="45"/>
      <c r="D3" s="45"/>
      <c r="E3" s="45" t="s">
        <v>2</v>
      </c>
      <c r="F3" s="45"/>
      <c r="G3" s="45"/>
      <c r="H3" s="45" t="s">
        <v>3</v>
      </c>
      <c r="I3" s="45"/>
      <c r="J3" s="45"/>
      <c r="K3" s="45"/>
      <c r="L3" s="45"/>
      <c r="M3" s="46"/>
    </row>
    <row r="4" spans="1:13" ht="27.75" customHeight="1" thickBot="1" x14ac:dyDescent="0.3">
      <c r="A4" s="44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42" t="s">
        <v>39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3" t="s">
        <v>0</v>
      </c>
      <c r="B11" s="45" t="s">
        <v>1</v>
      </c>
      <c r="C11" s="45"/>
      <c r="D11" s="45"/>
      <c r="E11" s="45" t="s">
        <v>2</v>
      </c>
      <c r="F11" s="45"/>
      <c r="G11" s="45"/>
      <c r="H11" s="45" t="s">
        <v>3</v>
      </c>
      <c r="I11" s="45"/>
      <c r="J11" s="45"/>
      <c r="K11" s="45"/>
      <c r="L11" s="45"/>
      <c r="M11" s="46"/>
    </row>
    <row r="12" spans="1:13" ht="27.75" customHeight="1" thickBot="1" x14ac:dyDescent="0.3">
      <c r="A12" s="44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42" t="s">
        <v>46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x14ac:dyDescent="0.25">
      <c r="A27" s="43" t="s">
        <v>0</v>
      </c>
      <c r="B27" s="45" t="s">
        <v>1</v>
      </c>
      <c r="C27" s="45"/>
      <c r="D27" s="45"/>
      <c r="E27" s="45" t="s">
        <v>2</v>
      </c>
      <c r="F27" s="45"/>
      <c r="G27" s="45"/>
      <c r="H27" s="45" t="s">
        <v>3</v>
      </c>
      <c r="I27" s="45"/>
      <c r="J27" s="45"/>
      <c r="K27" s="45"/>
      <c r="L27" s="45"/>
      <c r="M27" s="46"/>
    </row>
    <row r="28" spans="1:13" ht="27.75" customHeight="1" thickBot="1" x14ac:dyDescent="0.3">
      <c r="A28" s="44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42" t="s">
        <v>53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5">
      <c r="A45" s="43" t="s">
        <v>0</v>
      </c>
      <c r="B45" s="45" t="s">
        <v>1</v>
      </c>
      <c r="C45" s="45"/>
      <c r="D45" s="45"/>
      <c r="E45" s="45" t="s">
        <v>2</v>
      </c>
      <c r="F45" s="45"/>
      <c r="G45" s="45"/>
      <c r="H45" s="45" t="s">
        <v>3</v>
      </c>
      <c r="I45" s="45"/>
      <c r="J45" s="45"/>
      <c r="K45" s="45"/>
      <c r="L45" s="45"/>
      <c r="M45" s="46"/>
    </row>
    <row r="46" spans="1:13" ht="27.75" customHeight="1" thickBot="1" x14ac:dyDescent="0.3">
      <c r="A46" s="44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42" t="s">
        <v>60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x14ac:dyDescent="0.25">
      <c r="A60" s="43" t="s">
        <v>0</v>
      </c>
      <c r="B60" s="45" t="s">
        <v>1</v>
      </c>
      <c r="C60" s="45"/>
      <c r="D60" s="45"/>
      <c r="E60" s="45" t="s">
        <v>2</v>
      </c>
      <c r="F60" s="45"/>
      <c r="G60" s="45"/>
      <c r="H60" s="45" t="s">
        <v>3</v>
      </c>
      <c r="I60" s="45"/>
      <c r="J60" s="45"/>
      <c r="K60" s="45"/>
      <c r="L60" s="45"/>
      <c r="M60" s="46"/>
    </row>
    <row r="61" spans="1:13" ht="27.75" customHeight="1" thickBot="1" x14ac:dyDescent="0.3">
      <c r="A61" s="44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42" t="s">
        <v>61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x14ac:dyDescent="0.25">
      <c r="A82" s="43" t="s">
        <v>0</v>
      </c>
      <c r="B82" s="45" t="s">
        <v>1</v>
      </c>
      <c r="C82" s="45"/>
      <c r="D82" s="45"/>
      <c r="E82" s="45" t="s">
        <v>2</v>
      </c>
      <c r="F82" s="45"/>
      <c r="G82" s="45"/>
      <c r="H82" s="45" t="s">
        <v>3</v>
      </c>
      <c r="I82" s="45"/>
      <c r="J82" s="45"/>
      <c r="K82" s="45"/>
      <c r="L82" s="45"/>
      <c r="M82" s="46"/>
    </row>
    <row r="83" spans="1:13" ht="27.75" customHeight="1" thickBot="1" x14ac:dyDescent="0.3">
      <c r="A83" s="44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s="3" customFormat="1" ht="22.5" customHeight="1" thickBot="1" x14ac:dyDescent="0.3">
      <c r="A98" s="42" t="s">
        <v>62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25">
      <c r="A99" s="43" t="s">
        <v>0</v>
      </c>
      <c r="B99" s="45" t="s">
        <v>1</v>
      </c>
      <c r="C99" s="45"/>
      <c r="D99" s="45"/>
      <c r="E99" s="45" t="s">
        <v>2</v>
      </c>
      <c r="F99" s="45"/>
      <c r="G99" s="45"/>
      <c r="H99" s="45" t="s">
        <v>3</v>
      </c>
      <c r="I99" s="45"/>
      <c r="J99" s="45"/>
      <c r="K99" s="45"/>
      <c r="L99" s="45"/>
      <c r="M99" s="46"/>
    </row>
    <row r="100" spans="1:13" ht="27.75" customHeight="1" thickBot="1" x14ac:dyDescent="0.3">
      <c r="A100" s="44"/>
      <c r="B100" s="4" t="s">
        <v>4</v>
      </c>
      <c r="C100" s="4" t="s">
        <v>5</v>
      </c>
      <c r="D100" s="5" t="s">
        <v>6</v>
      </c>
      <c r="E100" s="4" t="s">
        <v>4</v>
      </c>
      <c r="F100" s="4" t="s">
        <v>5</v>
      </c>
      <c r="G100" s="6" t="s">
        <v>6</v>
      </c>
      <c r="H100" s="4" t="s">
        <v>4</v>
      </c>
      <c r="I100" s="4" t="s">
        <v>7</v>
      </c>
      <c r="J100" s="4" t="s">
        <v>5</v>
      </c>
      <c r="K100" s="4" t="s">
        <v>7</v>
      </c>
      <c r="L100" s="6" t="s">
        <v>6</v>
      </c>
      <c r="M100" s="7" t="s">
        <v>7</v>
      </c>
    </row>
    <row r="101" spans="1:13" x14ac:dyDescent="0.25">
      <c r="A101" s="37" t="s">
        <v>63</v>
      </c>
      <c r="B101" s="35">
        <v>0</v>
      </c>
      <c r="C101" s="34">
        <v>0</v>
      </c>
      <c r="D101" s="37">
        <v>0</v>
      </c>
      <c r="E101" s="37">
        <v>5</v>
      </c>
      <c r="F101" s="34">
        <v>2</v>
      </c>
      <c r="G101" s="39">
        <v>1900</v>
      </c>
      <c r="H101" s="34">
        <v>5</v>
      </c>
      <c r="I101" s="31">
        <f>(H101/H$118)*100</f>
        <v>1.3003901170351104</v>
      </c>
      <c r="J101" s="37">
        <v>2</v>
      </c>
      <c r="K101" s="40">
        <f>(J101/J$118)*100</f>
        <v>1.8181818181818181</v>
      </c>
      <c r="L101" s="39">
        <v>1900</v>
      </c>
      <c r="M101" s="31">
        <f>(L101/L$118)*100</f>
        <v>1.1787185468261452</v>
      </c>
    </row>
    <row r="102" spans="1:13" x14ac:dyDescent="0.25">
      <c r="A102" s="37" t="s">
        <v>34</v>
      </c>
      <c r="B102" s="35">
        <v>51</v>
      </c>
      <c r="C102" s="34">
        <v>11</v>
      </c>
      <c r="D102" s="39">
        <v>19380</v>
      </c>
      <c r="E102" s="37">
        <v>22</v>
      </c>
      <c r="F102" s="34">
        <v>6</v>
      </c>
      <c r="G102" s="39">
        <v>10460</v>
      </c>
      <c r="H102" s="34">
        <v>73</v>
      </c>
      <c r="I102" s="31">
        <f t="shared" ref="I102:I117" si="24">(H102/H$118)*100</f>
        <v>18.985695708712612</v>
      </c>
      <c r="J102" s="37">
        <v>17</v>
      </c>
      <c r="K102" s="40">
        <f t="shared" ref="K102:K117" si="25">(J102/J$118)*100</f>
        <v>15.454545454545453</v>
      </c>
      <c r="L102" s="39">
        <v>29840</v>
      </c>
      <c r="M102" s="31">
        <f t="shared" ref="M102:M117" si="26">(L102/L$118)*100</f>
        <v>18.512084966995882</v>
      </c>
    </row>
    <row r="103" spans="1:13" x14ac:dyDescent="0.25">
      <c r="A103" s="37" t="s">
        <v>47</v>
      </c>
      <c r="B103" s="35">
        <v>35</v>
      </c>
      <c r="C103" s="34">
        <v>7</v>
      </c>
      <c r="D103" s="39">
        <v>15960</v>
      </c>
      <c r="E103" s="37">
        <v>0</v>
      </c>
      <c r="F103" s="34">
        <v>0</v>
      </c>
      <c r="G103" s="37">
        <v>0</v>
      </c>
      <c r="H103" s="34">
        <v>35</v>
      </c>
      <c r="I103" s="31">
        <f t="shared" si="24"/>
        <v>9.1027308192457728</v>
      </c>
      <c r="J103" s="37">
        <v>7</v>
      </c>
      <c r="K103" s="40">
        <f t="shared" si="25"/>
        <v>6.3636363636363633</v>
      </c>
      <c r="L103" s="39">
        <v>15960</v>
      </c>
      <c r="M103" s="31">
        <f t="shared" si="26"/>
        <v>9.9012357933396196</v>
      </c>
    </row>
    <row r="104" spans="1:13" x14ac:dyDescent="0.25">
      <c r="A104" s="37" t="s">
        <v>35</v>
      </c>
      <c r="B104" s="35">
        <v>20</v>
      </c>
      <c r="C104" s="34">
        <v>4</v>
      </c>
      <c r="D104" s="39">
        <v>9120</v>
      </c>
      <c r="E104" s="37">
        <v>40.5</v>
      </c>
      <c r="F104" s="34">
        <v>14</v>
      </c>
      <c r="G104" s="39">
        <v>16450</v>
      </c>
      <c r="H104" s="34">
        <v>60.5</v>
      </c>
      <c r="I104" s="31">
        <f t="shared" si="24"/>
        <v>15.734720416124837</v>
      </c>
      <c r="J104" s="37">
        <v>18</v>
      </c>
      <c r="K104" s="40">
        <f t="shared" si="25"/>
        <v>16.363636363636363</v>
      </c>
      <c r="L104" s="39">
        <v>25570</v>
      </c>
      <c r="M104" s="31">
        <f t="shared" si="26"/>
        <v>15.863070127549756</v>
      </c>
    </row>
    <row r="105" spans="1:13" x14ac:dyDescent="0.25">
      <c r="A105" s="37" t="s">
        <v>48</v>
      </c>
      <c r="B105" s="35">
        <v>0</v>
      </c>
      <c r="C105" s="34">
        <v>0</v>
      </c>
      <c r="D105" s="37">
        <v>0</v>
      </c>
      <c r="E105" s="37">
        <v>6</v>
      </c>
      <c r="F105" s="34">
        <v>2</v>
      </c>
      <c r="G105" s="39">
        <v>2960</v>
      </c>
      <c r="H105" s="34">
        <v>6</v>
      </c>
      <c r="I105" s="31">
        <f t="shared" si="24"/>
        <v>1.5604681404421328</v>
      </c>
      <c r="J105" s="37">
        <v>2</v>
      </c>
      <c r="K105" s="40">
        <f t="shared" si="25"/>
        <v>1.8181818181818181</v>
      </c>
      <c r="L105" s="39">
        <v>2960</v>
      </c>
      <c r="M105" s="31">
        <f t="shared" si="26"/>
        <v>1.8363194203186262</v>
      </c>
    </row>
    <row r="106" spans="1:13" x14ac:dyDescent="0.25">
      <c r="A106" s="37" t="s">
        <v>40</v>
      </c>
      <c r="B106" s="35">
        <v>10</v>
      </c>
      <c r="C106" s="34">
        <v>2</v>
      </c>
      <c r="D106" s="39">
        <v>4560</v>
      </c>
      <c r="E106" s="37">
        <v>0</v>
      </c>
      <c r="F106" s="34">
        <v>0</v>
      </c>
      <c r="G106" s="37">
        <v>0</v>
      </c>
      <c r="H106" s="34">
        <v>10</v>
      </c>
      <c r="I106" s="31">
        <f t="shared" si="24"/>
        <v>2.6007802340702209</v>
      </c>
      <c r="J106" s="37">
        <v>2</v>
      </c>
      <c r="K106" s="40">
        <f t="shared" si="25"/>
        <v>1.8181818181818181</v>
      </c>
      <c r="L106" s="39">
        <v>4560</v>
      </c>
      <c r="M106" s="31">
        <f t="shared" si="26"/>
        <v>2.8289245123827484</v>
      </c>
    </row>
    <row r="107" spans="1:13" x14ac:dyDescent="0.25">
      <c r="A107" s="37" t="s">
        <v>49</v>
      </c>
      <c r="B107" s="35">
        <v>15</v>
      </c>
      <c r="C107" s="34">
        <v>3</v>
      </c>
      <c r="D107" s="39">
        <v>6840</v>
      </c>
      <c r="E107" s="37">
        <v>16.5</v>
      </c>
      <c r="F107" s="34">
        <v>5</v>
      </c>
      <c r="G107" s="39">
        <v>6270</v>
      </c>
      <c r="H107" s="34">
        <v>31.5</v>
      </c>
      <c r="I107" s="31">
        <f t="shared" si="24"/>
        <v>8.1924577373211953</v>
      </c>
      <c r="J107" s="37">
        <v>8</v>
      </c>
      <c r="K107" s="40">
        <f t="shared" si="25"/>
        <v>7.2727272727272725</v>
      </c>
      <c r="L107" s="39">
        <v>13110</v>
      </c>
      <c r="M107" s="31">
        <f t="shared" si="26"/>
        <v>8.1331579731004027</v>
      </c>
    </row>
    <row r="108" spans="1:13" x14ac:dyDescent="0.25">
      <c r="A108" s="37" t="s">
        <v>36</v>
      </c>
      <c r="B108" s="35">
        <v>32</v>
      </c>
      <c r="C108" s="34">
        <v>8</v>
      </c>
      <c r="D108" s="39">
        <v>14592</v>
      </c>
      <c r="E108" s="37">
        <v>27.5</v>
      </c>
      <c r="F108" s="34">
        <v>10</v>
      </c>
      <c r="G108" s="39">
        <v>10450</v>
      </c>
      <c r="H108" s="34">
        <v>59.5</v>
      </c>
      <c r="I108" s="31">
        <f t="shared" si="24"/>
        <v>15.474642392717817</v>
      </c>
      <c r="J108" s="37">
        <v>18</v>
      </c>
      <c r="K108" s="40">
        <f t="shared" si="25"/>
        <v>16.363636363636363</v>
      </c>
      <c r="L108" s="39">
        <v>25042</v>
      </c>
      <c r="M108" s="31">
        <f t="shared" si="26"/>
        <v>15.535510447168594</v>
      </c>
    </row>
    <row r="109" spans="1:13" x14ac:dyDescent="0.25">
      <c r="A109" s="37" t="s">
        <v>41</v>
      </c>
      <c r="B109" s="35">
        <v>0</v>
      </c>
      <c r="C109" s="34">
        <v>0</v>
      </c>
      <c r="D109" s="37">
        <v>0</v>
      </c>
      <c r="E109" s="37">
        <v>1</v>
      </c>
      <c r="F109" s="34">
        <v>1</v>
      </c>
      <c r="G109" s="37">
        <v>680</v>
      </c>
      <c r="H109" s="34">
        <v>1</v>
      </c>
      <c r="I109" s="31">
        <f t="shared" si="24"/>
        <v>0.26007802340702213</v>
      </c>
      <c r="J109" s="37">
        <v>1</v>
      </c>
      <c r="K109" s="40">
        <f t="shared" si="25"/>
        <v>0.90909090909090906</v>
      </c>
      <c r="L109" s="37">
        <v>680</v>
      </c>
      <c r="M109" s="31">
        <f t="shared" si="26"/>
        <v>0.42185716412725194</v>
      </c>
    </row>
    <row r="110" spans="1:13" x14ac:dyDescent="0.25">
      <c r="A110" s="37" t="s">
        <v>37</v>
      </c>
      <c r="B110" s="35">
        <v>0</v>
      </c>
      <c r="C110" s="34">
        <v>0</v>
      </c>
      <c r="D110" s="37">
        <v>0</v>
      </c>
      <c r="E110" s="37">
        <v>3.5</v>
      </c>
      <c r="F110" s="34">
        <v>2</v>
      </c>
      <c r="G110" s="39">
        <v>1330</v>
      </c>
      <c r="H110" s="34">
        <v>3.5</v>
      </c>
      <c r="I110" s="31">
        <f t="shared" si="24"/>
        <v>0.91027308192457734</v>
      </c>
      <c r="J110" s="37">
        <v>2</v>
      </c>
      <c r="K110" s="40">
        <f t="shared" si="25"/>
        <v>1.8181818181818181</v>
      </c>
      <c r="L110" s="39">
        <v>1330</v>
      </c>
      <c r="M110" s="31">
        <f t="shared" si="26"/>
        <v>0.82510298277830163</v>
      </c>
    </row>
    <row r="111" spans="1:13" x14ac:dyDescent="0.25">
      <c r="A111" s="37" t="s">
        <v>55</v>
      </c>
      <c r="B111" s="35">
        <v>0</v>
      </c>
      <c r="C111" s="34">
        <v>0</v>
      </c>
      <c r="D111" s="37">
        <v>0</v>
      </c>
      <c r="E111" s="37">
        <v>3</v>
      </c>
      <c r="F111" s="34">
        <v>1</v>
      </c>
      <c r="G111" s="39">
        <v>2040</v>
      </c>
      <c r="H111" s="34">
        <v>3</v>
      </c>
      <c r="I111" s="31">
        <f t="shared" si="24"/>
        <v>0.78023407022106639</v>
      </c>
      <c r="J111" s="37">
        <v>1</v>
      </c>
      <c r="K111" s="40">
        <f t="shared" si="25"/>
        <v>0.90909090909090906</v>
      </c>
      <c r="L111" s="39">
        <v>2040</v>
      </c>
      <c r="M111" s="31">
        <f t="shared" si="26"/>
        <v>1.2655714923817558</v>
      </c>
    </row>
    <row r="112" spans="1:13" x14ac:dyDescent="0.25">
      <c r="A112" s="37" t="s">
        <v>50</v>
      </c>
      <c r="B112" s="35">
        <v>0</v>
      </c>
      <c r="C112" s="34">
        <v>0</v>
      </c>
      <c r="D112" s="37">
        <v>0</v>
      </c>
      <c r="E112" s="37">
        <v>3</v>
      </c>
      <c r="F112" s="34">
        <v>3</v>
      </c>
      <c r="G112" s="39">
        <v>1320</v>
      </c>
      <c r="H112" s="34">
        <v>3</v>
      </c>
      <c r="I112" s="31">
        <f t="shared" si="24"/>
        <v>0.78023407022106639</v>
      </c>
      <c r="J112" s="37">
        <v>3</v>
      </c>
      <c r="K112" s="40">
        <f t="shared" si="25"/>
        <v>2.7272727272727271</v>
      </c>
      <c r="L112" s="39">
        <v>1320</v>
      </c>
      <c r="M112" s="31">
        <f t="shared" si="26"/>
        <v>0.81889920095290081</v>
      </c>
    </row>
    <row r="113" spans="1:13" x14ac:dyDescent="0.25">
      <c r="A113" s="37" t="s">
        <v>42</v>
      </c>
      <c r="B113" s="35">
        <v>0</v>
      </c>
      <c r="C113" s="34">
        <v>0</v>
      </c>
      <c r="D113" s="37">
        <v>0</v>
      </c>
      <c r="E113" s="37">
        <v>16</v>
      </c>
      <c r="F113" s="34">
        <v>5</v>
      </c>
      <c r="G113" s="39">
        <v>7430</v>
      </c>
      <c r="H113" s="34">
        <v>16</v>
      </c>
      <c r="I113" s="31">
        <f t="shared" si="24"/>
        <v>4.1612483745123541</v>
      </c>
      <c r="J113" s="37">
        <v>5</v>
      </c>
      <c r="K113" s="40">
        <f t="shared" si="25"/>
        <v>4.5454545454545459</v>
      </c>
      <c r="L113" s="39">
        <v>7430</v>
      </c>
      <c r="M113" s="31">
        <f t="shared" si="26"/>
        <v>4.6094098962727674</v>
      </c>
    </row>
    <row r="114" spans="1:13" x14ac:dyDescent="0.25">
      <c r="A114" s="37" t="s">
        <v>44</v>
      </c>
      <c r="B114" s="35">
        <v>0</v>
      </c>
      <c r="C114" s="34">
        <v>0</v>
      </c>
      <c r="D114" s="37">
        <v>0</v>
      </c>
      <c r="E114" s="37">
        <v>2.5</v>
      </c>
      <c r="F114" s="34">
        <v>1</v>
      </c>
      <c r="G114" s="37">
        <v>950</v>
      </c>
      <c r="H114" s="34">
        <v>2.5</v>
      </c>
      <c r="I114" s="31">
        <f t="shared" si="24"/>
        <v>0.65019505851755521</v>
      </c>
      <c r="J114" s="37">
        <v>1</v>
      </c>
      <c r="K114" s="40">
        <f t="shared" si="25"/>
        <v>0.90909090909090906</v>
      </c>
      <c r="L114" s="37">
        <v>950</v>
      </c>
      <c r="M114" s="31">
        <f t="shared" si="26"/>
        <v>0.58935927341307259</v>
      </c>
    </row>
    <row r="115" spans="1:13" x14ac:dyDescent="0.25">
      <c r="A115" s="37" t="s">
        <v>45</v>
      </c>
      <c r="B115" s="35">
        <v>0</v>
      </c>
      <c r="C115" s="34">
        <v>0</v>
      </c>
      <c r="D115" s="37">
        <v>0</v>
      </c>
      <c r="E115" s="37">
        <v>16.5</v>
      </c>
      <c r="F115" s="34">
        <v>6</v>
      </c>
      <c r="G115" s="39">
        <v>6270</v>
      </c>
      <c r="H115" s="34">
        <v>16.5</v>
      </c>
      <c r="I115" s="31">
        <f t="shared" si="24"/>
        <v>4.2912873862158651</v>
      </c>
      <c r="J115" s="37">
        <v>6</v>
      </c>
      <c r="K115" s="40">
        <f t="shared" si="25"/>
        <v>5.4545454545454541</v>
      </c>
      <c r="L115" s="39">
        <v>6270</v>
      </c>
      <c r="M115" s="31">
        <f t="shared" si="26"/>
        <v>3.8897712045262796</v>
      </c>
    </row>
    <row r="116" spans="1:13" x14ac:dyDescent="0.25">
      <c r="A116" s="37" t="s">
        <v>64</v>
      </c>
      <c r="B116" s="35">
        <v>0</v>
      </c>
      <c r="C116" s="34">
        <v>0</v>
      </c>
      <c r="D116" s="37">
        <v>0</v>
      </c>
      <c r="E116" s="37">
        <v>24</v>
      </c>
      <c r="F116" s="34">
        <v>7</v>
      </c>
      <c r="G116" s="39">
        <v>9120</v>
      </c>
      <c r="H116" s="34">
        <v>24</v>
      </c>
      <c r="I116" s="31">
        <f t="shared" si="24"/>
        <v>6.2418725617685311</v>
      </c>
      <c r="J116" s="37">
        <v>7</v>
      </c>
      <c r="K116" s="40">
        <f t="shared" si="25"/>
        <v>6.3636363636363633</v>
      </c>
      <c r="L116" s="39">
        <v>9120</v>
      </c>
      <c r="M116" s="31">
        <f t="shared" si="26"/>
        <v>5.6578490247654969</v>
      </c>
    </row>
    <row r="117" spans="1:13" ht="15.75" thickBot="1" x14ac:dyDescent="0.3">
      <c r="A117" s="37" t="s">
        <v>54</v>
      </c>
      <c r="B117" s="35">
        <v>0</v>
      </c>
      <c r="C117" s="34">
        <v>0</v>
      </c>
      <c r="D117" s="37">
        <v>0</v>
      </c>
      <c r="E117" s="37">
        <v>34.5</v>
      </c>
      <c r="F117" s="34">
        <v>10</v>
      </c>
      <c r="G117" s="39">
        <v>13110</v>
      </c>
      <c r="H117" s="34">
        <v>34.5</v>
      </c>
      <c r="I117" s="31">
        <f t="shared" si="24"/>
        <v>8.9726918075422635</v>
      </c>
      <c r="J117" s="37">
        <v>10</v>
      </c>
      <c r="K117" s="40">
        <f t="shared" si="25"/>
        <v>9.0909090909090917</v>
      </c>
      <c r="L117" s="39">
        <v>13110</v>
      </c>
      <c r="M117" s="31">
        <f t="shared" si="26"/>
        <v>8.1331579731004027</v>
      </c>
    </row>
    <row r="118" spans="1:13" ht="15.75" thickBot="1" x14ac:dyDescent="0.3">
      <c r="A118" s="8"/>
      <c r="B118" s="9">
        <f>SUM(B101:B117)</f>
        <v>163</v>
      </c>
      <c r="C118" s="9">
        <f t="shared" ref="C118:M118" si="27">SUM(C101:C117)</f>
        <v>35</v>
      </c>
      <c r="D118" s="30">
        <f t="shared" si="27"/>
        <v>70452</v>
      </c>
      <c r="E118" s="9">
        <f t="shared" si="27"/>
        <v>221.5</v>
      </c>
      <c r="F118" s="9">
        <f t="shared" si="27"/>
        <v>75</v>
      </c>
      <c r="G118" s="30">
        <f t="shared" si="27"/>
        <v>90740</v>
      </c>
      <c r="H118" s="9">
        <f t="shared" si="27"/>
        <v>384.5</v>
      </c>
      <c r="I118" s="38">
        <f t="shared" si="27"/>
        <v>100</v>
      </c>
      <c r="J118" s="9">
        <f t="shared" si="27"/>
        <v>110</v>
      </c>
      <c r="K118" s="41">
        <f t="shared" si="27"/>
        <v>100</v>
      </c>
      <c r="L118" s="30">
        <f t="shared" si="27"/>
        <v>161192</v>
      </c>
      <c r="M118" s="38">
        <f t="shared" si="27"/>
        <v>100</v>
      </c>
    </row>
    <row r="119" spans="1:13" x14ac:dyDescent="0.25">
      <c r="A119" s="48" t="s">
        <v>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  <row r="120" spans="1:13" x14ac:dyDescent="0.25">
      <c r="A120" s="37"/>
      <c r="B120" s="37"/>
      <c r="C120" s="37"/>
      <c r="D120" s="37"/>
      <c r="E120" s="37"/>
      <c r="F120" s="37"/>
      <c r="G120" s="39"/>
      <c r="H120" s="37"/>
      <c r="I120" s="37"/>
      <c r="J120" s="39"/>
    </row>
    <row r="121" spans="1:13" x14ac:dyDescent="0.25">
      <c r="A121" s="37"/>
      <c r="B121" s="37"/>
      <c r="C121" s="37"/>
      <c r="D121" s="39"/>
      <c r="E121" s="37"/>
      <c r="F121" s="37"/>
      <c r="G121" s="39"/>
      <c r="H121" s="37"/>
      <c r="I121" s="37"/>
      <c r="J121" s="39"/>
    </row>
    <row r="122" spans="1:13" x14ac:dyDescent="0.25">
      <c r="A122" s="37"/>
      <c r="B122" s="37"/>
      <c r="C122" s="37"/>
      <c r="D122" s="39"/>
      <c r="E122" s="37"/>
      <c r="F122" s="37"/>
      <c r="G122" s="37"/>
      <c r="H122" s="37"/>
      <c r="I122" s="37"/>
      <c r="J122" s="39"/>
    </row>
    <row r="123" spans="1:13" x14ac:dyDescent="0.25">
      <c r="A123" s="37"/>
      <c r="B123" s="37"/>
      <c r="C123" s="37"/>
      <c r="D123" s="39"/>
      <c r="E123" s="37"/>
      <c r="F123" s="37"/>
      <c r="G123" s="39"/>
      <c r="H123" s="37"/>
      <c r="I123" s="37"/>
      <c r="J123" s="39"/>
    </row>
    <row r="124" spans="1:13" x14ac:dyDescent="0.25">
      <c r="A124" s="37"/>
      <c r="B124" s="37"/>
      <c r="C124" s="37"/>
      <c r="D124" s="37"/>
      <c r="E124" s="37"/>
      <c r="F124" s="37"/>
      <c r="G124" s="39"/>
      <c r="H124" s="37"/>
      <c r="I124" s="37"/>
      <c r="J124" s="39"/>
    </row>
    <row r="125" spans="1:13" x14ac:dyDescent="0.25">
      <c r="A125" s="37"/>
      <c r="B125" s="37"/>
      <c r="C125" s="37"/>
      <c r="D125" s="39"/>
      <c r="E125" s="37"/>
      <c r="F125" s="37"/>
      <c r="G125" s="37"/>
      <c r="H125" s="37"/>
      <c r="I125" s="37"/>
      <c r="J125" s="39"/>
    </row>
    <row r="126" spans="1:13" x14ac:dyDescent="0.25">
      <c r="A126" s="37"/>
      <c r="B126" s="37"/>
      <c r="C126" s="37"/>
      <c r="D126" s="39"/>
      <c r="E126" s="37"/>
      <c r="F126" s="37"/>
      <c r="G126" s="39"/>
      <c r="H126" s="37"/>
      <c r="I126" s="37"/>
      <c r="J126" s="39"/>
    </row>
    <row r="127" spans="1:13" x14ac:dyDescent="0.25">
      <c r="A127" s="37"/>
      <c r="B127" s="37"/>
      <c r="C127" s="37"/>
      <c r="D127" s="39"/>
      <c r="E127" s="37"/>
      <c r="F127" s="37"/>
      <c r="G127" s="39"/>
      <c r="H127" s="37"/>
      <c r="I127" s="37"/>
      <c r="J127" s="39"/>
    </row>
    <row r="128" spans="1:13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</row>
    <row r="129" spans="1:10" x14ac:dyDescent="0.25">
      <c r="A129" s="37"/>
      <c r="B129" s="37"/>
      <c r="C129" s="37"/>
      <c r="D129" s="37"/>
      <c r="E129" s="37"/>
      <c r="F129" s="37"/>
      <c r="G129" s="39"/>
      <c r="H129" s="37"/>
      <c r="I129" s="37"/>
      <c r="J129" s="39"/>
    </row>
    <row r="130" spans="1:10" x14ac:dyDescent="0.25">
      <c r="A130" s="37"/>
      <c r="B130" s="37"/>
      <c r="C130" s="37"/>
      <c r="D130" s="37"/>
      <c r="E130" s="37"/>
      <c r="F130" s="37"/>
      <c r="G130" s="39"/>
      <c r="H130" s="37"/>
      <c r="I130" s="37"/>
      <c r="J130" s="39"/>
    </row>
    <row r="131" spans="1:10" x14ac:dyDescent="0.25">
      <c r="A131" s="37"/>
      <c r="B131" s="37"/>
      <c r="C131" s="37"/>
      <c r="D131" s="37"/>
      <c r="E131" s="37"/>
      <c r="F131" s="37"/>
      <c r="G131" s="39"/>
      <c r="H131" s="37"/>
      <c r="I131" s="37"/>
      <c r="J131" s="39"/>
    </row>
    <row r="132" spans="1:10" x14ac:dyDescent="0.25">
      <c r="A132" s="37"/>
      <c r="B132" s="37"/>
      <c r="C132" s="37"/>
      <c r="D132" s="37"/>
      <c r="E132" s="37"/>
      <c r="F132" s="37"/>
      <c r="G132" s="39"/>
      <c r="H132" s="37"/>
      <c r="I132" s="37"/>
      <c r="J132" s="39"/>
    </row>
    <row r="133" spans="1:10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1:10" x14ac:dyDescent="0.25">
      <c r="A134" s="37"/>
      <c r="B134" s="37"/>
      <c r="C134" s="37"/>
      <c r="D134" s="37"/>
      <c r="E134" s="37"/>
      <c r="F134" s="37"/>
      <c r="G134" s="39"/>
      <c r="H134" s="37"/>
      <c r="I134" s="37"/>
      <c r="J134" s="39"/>
    </row>
    <row r="135" spans="1:10" x14ac:dyDescent="0.25">
      <c r="A135" s="37"/>
      <c r="B135" s="37"/>
      <c r="C135" s="37"/>
      <c r="D135" s="37"/>
      <c r="E135" s="37"/>
      <c r="F135" s="37"/>
      <c r="G135" s="39"/>
      <c r="H135" s="37"/>
      <c r="I135" s="37"/>
      <c r="J135" s="39"/>
    </row>
    <row r="136" spans="1:10" x14ac:dyDescent="0.25">
      <c r="A136" s="37"/>
      <c r="B136" s="37"/>
      <c r="C136" s="37"/>
      <c r="D136" s="37"/>
      <c r="E136" s="37"/>
      <c r="F136" s="37"/>
      <c r="G136" s="39"/>
      <c r="H136" s="37"/>
      <c r="I136" s="37"/>
      <c r="J136" s="39"/>
    </row>
  </sheetData>
  <mergeCells count="37">
    <mergeCell ref="A119:M119"/>
    <mergeCell ref="A81:M81"/>
    <mergeCell ref="A82:A83"/>
    <mergeCell ref="B82:D82"/>
    <mergeCell ref="E82:G82"/>
    <mergeCell ref="H82:M82"/>
    <mergeCell ref="A98:M98"/>
    <mergeCell ref="A99:A100"/>
    <mergeCell ref="B99:D99"/>
    <mergeCell ref="E99:G99"/>
    <mergeCell ref="H99:M99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44:M44"/>
    <mergeCell ref="A45:A46"/>
    <mergeCell ref="B45:D45"/>
    <mergeCell ref="E45:G45"/>
    <mergeCell ref="H45:M45"/>
    <mergeCell ref="A1:M1"/>
    <mergeCell ref="A2:M2"/>
    <mergeCell ref="A3:A4"/>
    <mergeCell ref="B3:D3"/>
    <mergeCell ref="E3:G3"/>
    <mergeCell ref="H3:M3"/>
    <mergeCell ref="A59:M59"/>
    <mergeCell ref="A60:A61"/>
    <mergeCell ref="B60:D60"/>
    <mergeCell ref="E60:G60"/>
    <mergeCell ref="H60:M6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ySplit="1" topLeftCell="A11" activePane="bottomLeft" state="frozen"/>
      <selection pane="bottomLeft" activeCell="F14" sqref="F14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4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>
        <v>163</v>
      </c>
      <c r="C14" s="13">
        <v>221.5</v>
      </c>
      <c r="D14" s="13">
        <f t="shared" si="0"/>
        <v>384.5</v>
      </c>
      <c r="E14" s="11">
        <v>161192</v>
      </c>
    </row>
    <row r="15" spans="1:5" x14ac:dyDescent="0.25">
      <c r="A15" t="s">
        <v>15</v>
      </c>
      <c r="B15" s="13"/>
      <c r="C15" s="13"/>
      <c r="D15" s="13"/>
      <c r="E15" s="11"/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134.21428571428572</v>
      </c>
      <c r="C20" s="27">
        <f>AVERAGE(C8:C19)</f>
        <v>76.285714285714292</v>
      </c>
      <c r="D20" s="28">
        <f>SUM(B20:C20)</f>
        <v>210.5</v>
      </c>
      <c r="E20" s="15">
        <f>AVERAGE(E8:E19)</f>
        <v>89891.62</v>
      </c>
    </row>
    <row r="21" spans="1:5" x14ac:dyDescent="0.25">
      <c r="A21" s="16" t="s">
        <v>10</v>
      </c>
      <c r="B21" s="17">
        <f>SUM(B8:B20)</f>
        <v>1073.7142857142858</v>
      </c>
      <c r="C21" s="17">
        <f>SUM(C8:C20)</f>
        <v>610.28571428571433</v>
      </c>
      <c r="D21" s="18">
        <f>SUM(B21:C21)</f>
        <v>1684</v>
      </c>
      <c r="E21" s="19">
        <f>SUM(E8:E20)</f>
        <v>719132.96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2017-08-16T17:07:37Z</dcterms:modified>
</cp:coreProperties>
</file>