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10" i="4" l="1"/>
  <c r="M13" i="1"/>
  <c r="M14" i="1"/>
  <c r="M16" i="1"/>
  <c r="M18" i="1"/>
  <c r="M20" i="1"/>
  <c r="M21" i="1"/>
  <c r="M24" i="1"/>
  <c r="M25" i="1"/>
  <c r="K25" i="1"/>
  <c r="K17" i="1"/>
  <c r="K18" i="1"/>
  <c r="M10" i="1"/>
  <c r="K10" i="1"/>
  <c r="I10" i="1"/>
  <c r="L25" i="1"/>
  <c r="M11" i="1" s="1"/>
  <c r="J25" i="1"/>
  <c r="K11" i="1" s="1"/>
  <c r="H25" i="1"/>
  <c r="I11" i="1" s="1"/>
  <c r="G25" i="1"/>
  <c r="F25" i="1"/>
  <c r="E25" i="1"/>
  <c r="D25" i="1"/>
  <c r="C25" i="1"/>
  <c r="B25" i="1"/>
  <c r="I22" i="1" l="1"/>
  <c r="I18" i="1"/>
  <c r="K22" i="1"/>
  <c r="K14" i="1"/>
  <c r="I14" i="1"/>
  <c r="K21" i="1"/>
  <c r="K13" i="1"/>
  <c r="M22" i="1"/>
  <c r="M17" i="1"/>
  <c r="M12" i="1"/>
  <c r="I25" i="1"/>
  <c r="I21" i="1"/>
  <c r="I17" i="1"/>
  <c r="I13" i="1"/>
  <c r="I24" i="1"/>
  <c r="I20" i="1"/>
  <c r="I16" i="1"/>
  <c r="I12" i="1"/>
  <c r="K24" i="1"/>
  <c r="K20" i="1"/>
  <c r="K16" i="1"/>
  <c r="K12" i="1"/>
  <c r="I23" i="1"/>
  <c r="I19" i="1"/>
  <c r="I15" i="1"/>
  <c r="K23" i="1"/>
  <c r="K19" i="1"/>
  <c r="K15" i="1"/>
  <c r="M23" i="1"/>
  <c r="M19" i="1"/>
  <c r="M15" i="1"/>
  <c r="C6" i="1"/>
  <c r="B6" i="1"/>
  <c r="D6" i="1"/>
  <c r="D9" i="4"/>
  <c r="B21" i="4"/>
  <c r="B22" i="4" s="1"/>
  <c r="C21" i="4"/>
  <c r="C22" i="4" s="1"/>
  <c r="E21" i="4"/>
  <c r="E22" i="4" s="1"/>
  <c r="D22" i="4" l="1"/>
  <c r="D21" i="4"/>
</calcChain>
</file>

<file path=xl/sharedStrings.xml><?xml version="1.0" encoding="utf-8"?>
<sst xmlns="http://schemas.openxmlformats.org/spreadsheetml/2006/main" count="79" uniqueCount="52">
  <si>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</si>
  <si>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</si>
  <si>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</si>
  <si>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</si>
  <si>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</si>
  <si>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</si>
  <si>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</si>
  <si>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</si>
  <si>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</si>
  <si>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</si>
  <si>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</si>
  <si>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</si>
  <si>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</si>
  <si>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</si>
  <si>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</si>
  <si>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</si>
  <si>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</si>
  <si>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</si>
  <si>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</si>
  <si>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</si>
  <si>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</si>
  <si>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</si>
  <si>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</si>
  <si>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</si>
  <si>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</si>
  <si>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</si>
  <si>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</si>
  <si>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</si>
  <si>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</si>
  <si>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</si>
  <si>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</si>
  <si>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</si>
  <si>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</si>
  <si>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Mês: Jan / 2018</t>
  </si>
  <si>
    <t>Méd. 2017</t>
  </si>
  <si>
    <t>Méd./Mês 2018</t>
  </si>
  <si>
    <t>Mês: Fev / 2018</t>
  </si>
  <si>
    <t xml:space="preserve">DIR. DE ADM. E FINANÇAS - DAF </t>
  </si>
  <si>
    <t xml:space="preserve">DIR. DE CONTR. ADM. ESTADUAL - DCE </t>
  </si>
  <si>
    <t xml:space="preserve">DIR. DE CONTR. DOS MUNICÍPIOS - DMU </t>
  </si>
  <si>
    <t xml:space="preserve">DIR. DE PLANEJ. E PROJ. ESPECIAIS - DPE </t>
  </si>
  <si>
    <t xml:space="preserve">DIRETORIA DE ATIVIDADES ESPECIAIS - DAE </t>
  </si>
  <si>
    <t xml:space="preserve">DIRETORIA DE CONTROLE DE ATOS DE PESSOAL - DAP </t>
  </si>
  <si>
    <t xml:space="preserve">DIRETORIA DE CONTROLE DE CONTAS DE GOVERNO (DCG) - DCG </t>
  </si>
  <si>
    <t xml:space="preserve">DIRETORIA DE CONTROLE DE LICITAÇÕES E CONTRATAÇÕES - DLC </t>
  </si>
  <si>
    <t xml:space="preserve">DIRETORIA DE INFORMÁTICA - DIN </t>
  </si>
  <si>
    <t xml:space="preserve">DIRETORIA GERAL DE CONTROLE EXTERNO (DGCE) - DGCE </t>
  </si>
  <si>
    <t xml:space="preserve">Gab - Wilson Rogério Wan Dall - GAC Wilson Rogério Wan Dal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</si>
  <si>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</si>
  <si>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</si>
  <si>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Cons. Adircelio M. F. Junior - GAC Adircelio de M. F. Junior </t>
  </si>
  <si>
    <t xml:space="preserve">PRESIDÊNCIA (GAP) - ASMI - GAP/ASMI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</si>
</sst>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165" fontId="2" fillId="7" borderId="8" xfId="1" applyNumberFormat="1" applyFont="1" applyFill="1" applyBorder="1" applyAlignment="1">
      <alignment horizontal="right" indent="1"/>
    </xf>
    <xf numFmtId="43" fontId="0" fillId="0" borderId="0" xfId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0" fillId="2" borderId="0" xfId="1" quotePrefix="1" applyFont="1" applyFill="1"/>
    <xf numFmtId="0" fontId="5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 indent="2"/>
    </xf>
    <xf numFmtId="0" fontId="0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Fevereiro   /</a:t>
            </a:r>
            <a:r>
              <a:rPr lang="en-US" sz="1000" b="0" i="1" baseline="0"/>
              <a:t> 2018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19'!$A$9:$A$21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19'!$B$9:$B$21</c:f>
              <c:numCache>
                <c:formatCode>0.0</c:formatCode>
                <c:ptCount val="13"/>
                <c:pt idx="0">
                  <c:v>0</c:v>
                </c:pt>
                <c:pt idx="1">
                  <c:v>66</c:v>
                </c:pt>
                <c:pt idx="12">
                  <c:v>33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19'!$A$9:$A$21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19'!$C$9:$C$21</c:f>
              <c:numCache>
                <c:formatCode>0.0</c:formatCode>
                <c:ptCount val="13"/>
                <c:pt idx="0">
                  <c:v>0</c:v>
                </c:pt>
                <c:pt idx="1">
                  <c:v>56</c:v>
                </c:pt>
                <c:pt idx="12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60576"/>
        <c:axId val="333861136"/>
      </c:lineChart>
      <c:catAx>
        <c:axId val="33386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3861136"/>
        <c:crosses val="autoZero"/>
        <c:auto val="1"/>
        <c:lblAlgn val="ctr"/>
        <c:lblOffset val="100"/>
        <c:noMultiLvlLbl val="0"/>
      </c:catAx>
      <c:valAx>
        <c:axId val="3338611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3386057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Fevereiro  / 2018</a:t>
            </a:r>
          </a:p>
        </c:rich>
      </c:tx>
      <c:layout>
        <c:manualLayout>
          <c:xMode val="edge"/>
          <c:yMode val="edge"/>
          <c:x val="0.29776474093817767"/>
          <c:y val="3.26197652661145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3"/>
          <c:y val="0.20607860291973307"/>
          <c:w val="0.83058900719641182"/>
          <c:h val="0.67644897329011866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90908502997348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979770477766111E-3"/>
                  <c:y val="0.17416289848446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990908502996871E-3"/>
                  <c:y val="-7.5551999630138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990908502997343E-3"/>
                  <c:y val="0.1780496590977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990908502997348E-3"/>
                  <c:y val="0.175131538561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5990908502997352E-3"/>
                  <c:y val="0.18348617962189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5.198181700599375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48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19'!$A$2:$A$21</c:f>
              <c:strCache>
                <c:ptCount val="20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Méd. 2016</c:v>
                </c:pt>
                <c:pt idx="6">
                  <c:v>Méd. 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MAIO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Méd./Mês 2018</c:v>
                </c:pt>
              </c:strCache>
            </c:strRef>
          </c:cat>
          <c:val>
            <c:numRef>
              <c:f>'GRÁFICO TABELA 19'!$E$2:$E$21</c:f>
              <c:numCache>
                <c:formatCode>_(* #,##0.00_);_(* \(#,##0.00\);_(* "-"??_);_(@_)</c:formatCode>
                <c:ptCount val="20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57943.26</c:v>
                </c:pt>
                <c:pt idx="6">
                  <c:v>85102.63</c:v>
                </c:pt>
                <c:pt idx="7">
                  <c:v>0</c:v>
                </c:pt>
                <c:pt idx="8">
                  <c:v>90294.16</c:v>
                </c:pt>
                <c:pt idx="19">
                  <c:v>45147.08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3863376"/>
        <c:axId val="333863936"/>
        <c:axId val="0"/>
      </c:bar3DChart>
      <c:catAx>
        <c:axId val="33386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333863936"/>
        <c:crosses val="autoZero"/>
        <c:auto val="1"/>
        <c:lblAlgn val="ctr"/>
        <c:lblOffset val="100"/>
        <c:noMultiLvlLbl val="0"/>
      </c:catAx>
      <c:valAx>
        <c:axId val="3338639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386337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23</xdr:row>
      <xdr:rowOff>76199</xdr:rowOff>
    </xdr:from>
    <xdr:to>
      <xdr:col>6</xdr:col>
      <xdr:colOff>380999</xdr:colOff>
      <xdr:row>39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23</xdr:row>
      <xdr:rowOff>104774</xdr:rowOff>
    </xdr:from>
    <xdr:to>
      <xdr:col>15</xdr:col>
      <xdr:colOff>352424</xdr:colOff>
      <xdr:row>39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4" workbookViewId="0">
      <selection activeCell="A7" sqref="A7:XFD7"/>
    </sheetView>
  </sheetViews>
  <sheetFormatPr defaultRowHeight="15" x14ac:dyDescent="0.25"/>
  <cols>
    <col min="1" max="1" width="60.140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11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37" t="s">
        <v>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3" customFormat="1" ht="22.5" customHeight="1" thickBot="1" x14ac:dyDescent="0.3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9" t="s">
        <v>0</v>
      </c>
      <c r="B3" s="41" t="s">
        <v>1</v>
      </c>
      <c r="C3" s="41"/>
      <c r="D3" s="41"/>
      <c r="E3" s="41" t="s">
        <v>2</v>
      </c>
      <c r="F3" s="41"/>
      <c r="G3" s="41"/>
      <c r="H3" s="41" t="s">
        <v>3</v>
      </c>
      <c r="I3" s="41"/>
      <c r="J3" s="41"/>
      <c r="K3" s="41"/>
      <c r="L3" s="41"/>
      <c r="M3" s="42"/>
    </row>
    <row r="4" spans="1:13" ht="27.75" customHeight="1" thickBot="1" x14ac:dyDescent="0.3">
      <c r="A4" s="40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ht="15.75" thickBot="1" x14ac:dyDescent="0.3">
      <c r="A5" s="1"/>
      <c r="B5" s="35"/>
      <c r="C5" s="34"/>
      <c r="D5" s="2"/>
      <c r="E5" s="29"/>
      <c r="F5" s="29"/>
      <c r="G5" s="2"/>
      <c r="H5" s="35"/>
      <c r="I5" s="31"/>
      <c r="J5" s="34"/>
      <c r="K5" s="31"/>
      <c r="L5" s="33"/>
      <c r="M5" s="31"/>
    </row>
    <row r="6" spans="1:13" ht="15.75" thickBot="1" x14ac:dyDescent="0.3">
      <c r="A6" s="8" t="s">
        <v>3</v>
      </c>
      <c r="B6" s="9">
        <f>SUM(B5:B5)</f>
        <v>0</v>
      </c>
      <c r="C6" s="9">
        <f>SUM(C5:C5)</f>
        <v>0</v>
      </c>
      <c r="D6" s="10">
        <f>SUM(D5:D5)</f>
        <v>0</v>
      </c>
      <c r="E6" s="9">
        <v>0</v>
      </c>
      <c r="F6" s="9">
        <v>0</v>
      </c>
      <c r="G6" s="30">
        <v>0</v>
      </c>
      <c r="H6" s="9">
        <v>0</v>
      </c>
      <c r="I6" s="32">
        <v>0</v>
      </c>
      <c r="J6" s="9">
        <v>0</v>
      </c>
      <c r="K6" s="32">
        <v>0</v>
      </c>
      <c r="L6" s="30">
        <v>0</v>
      </c>
      <c r="M6" s="32">
        <v>0</v>
      </c>
    </row>
    <row r="7" spans="1:13" ht="16.5" thickBot="1" x14ac:dyDescent="0.3">
      <c r="A7" s="38" t="s">
        <v>36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x14ac:dyDescent="0.25">
      <c r="A8" s="39" t="s">
        <v>0</v>
      </c>
      <c r="B8" s="41" t="s">
        <v>1</v>
      </c>
      <c r="C8" s="41"/>
      <c r="D8" s="41"/>
      <c r="E8" s="41" t="s">
        <v>2</v>
      </c>
      <c r="F8" s="41"/>
      <c r="G8" s="41"/>
      <c r="H8" s="41" t="s">
        <v>3</v>
      </c>
      <c r="I8" s="41"/>
      <c r="J8" s="41"/>
      <c r="K8" s="41"/>
      <c r="L8" s="41"/>
      <c r="M8" s="42"/>
    </row>
    <row r="9" spans="1:13" ht="39" thickBot="1" x14ac:dyDescent="0.3">
      <c r="A9" s="40"/>
      <c r="B9" s="4" t="s">
        <v>4</v>
      </c>
      <c r="C9" s="4" t="s">
        <v>5</v>
      </c>
      <c r="D9" s="5" t="s">
        <v>6</v>
      </c>
      <c r="E9" s="4" t="s">
        <v>4</v>
      </c>
      <c r="F9" s="4" t="s">
        <v>5</v>
      </c>
      <c r="G9" s="6" t="s">
        <v>6</v>
      </c>
      <c r="H9" s="4" t="s">
        <v>4</v>
      </c>
      <c r="I9" s="4" t="s">
        <v>7</v>
      </c>
      <c r="J9" s="4" t="s">
        <v>5</v>
      </c>
      <c r="K9" s="4" t="s">
        <v>7</v>
      </c>
      <c r="L9" s="6" t="s">
        <v>6</v>
      </c>
      <c r="M9" s="7" t="s">
        <v>7</v>
      </c>
    </row>
    <row r="10" spans="1:13" x14ac:dyDescent="0.25">
      <c r="A10" s="44" t="s">
        <v>37</v>
      </c>
      <c r="B10" s="46">
        <v>17</v>
      </c>
      <c r="C10" s="47">
        <v>5</v>
      </c>
      <c r="D10" s="45">
        <v>6460</v>
      </c>
      <c r="E10" s="46">
        <v>0</v>
      </c>
      <c r="F10" s="47">
        <v>0</v>
      </c>
      <c r="G10" s="44">
        <v>0</v>
      </c>
      <c r="H10" s="46">
        <v>17</v>
      </c>
      <c r="I10" s="31">
        <f>(H10/H$25)*100</f>
        <v>13.934426229508196</v>
      </c>
      <c r="J10" s="47">
        <v>5</v>
      </c>
      <c r="K10" s="31">
        <f>(J10/J$25)*100</f>
        <v>13.888888888888889</v>
      </c>
      <c r="L10" s="45">
        <v>6460</v>
      </c>
      <c r="M10" s="31">
        <f>(L10/L$25)*100</f>
        <v>7.1543940383298326</v>
      </c>
    </row>
    <row r="11" spans="1:13" x14ac:dyDescent="0.25">
      <c r="A11" s="44" t="s">
        <v>38</v>
      </c>
      <c r="B11" s="46">
        <v>5</v>
      </c>
      <c r="C11" s="47">
        <v>2</v>
      </c>
      <c r="D11" s="45">
        <v>2280</v>
      </c>
      <c r="E11" s="46">
        <v>0</v>
      </c>
      <c r="F11" s="47">
        <v>0</v>
      </c>
      <c r="G11" s="44">
        <v>0</v>
      </c>
      <c r="H11" s="46">
        <v>5</v>
      </c>
      <c r="I11" s="31">
        <f t="shared" ref="I11:I24" si="0">(H11/H$25)*100</f>
        <v>4.0983606557377046</v>
      </c>
      <c r="J11" s="47">
        <v>2</v>
      </c>
      <c r="K11" s="31">
        <f t="shared" ref="K11:K24" si="1">(J11/J$25)*100</f>
        <v>5.5555555555555554</v>
      </c>
      <c r="L11" s="45">
        <v>2280</v>
      </c>
      <c r="M11" s="31">
        <f t="shared" ref="M11:M24" si="2">(L11/L$25)*100</f>
        <v>2.5250802488222939</v>
      </c>
    </row>
    <row r="12" spans="1:13" x14ac:dyDescent="0.25">
      <c r="A12" s="44" t="s">
        <v>39</v>
      </c>
      <c r="B12" s="46">
        <v>0</v>
      </c>
      <c r="C12" s="47">
        <v>0</v>
      </c>
      <c r="D12" s="44">
        <v>0</v>
      </c>
      <c r="E12" s="46">
        <v>3</v>
      </c>
      <c r="F12" s="47">
        <v>2</v>
      </c>
      <c r="G12" s="45">
        <v>1740</v>
      </c>
      <c r="H12" s="46">
        <v>3</v>
      </c>
      <c r="I12" s="31">
        <f t="shared" si="0"/>
        <v>2.459016393442623</v>
      </c>
      <c r="J12" s="47">
        <v>2</v>
      </c>
      <c r="K12" s="31">
        <f t="shared" si="1"/>
        <v>5.5555555555555554</v>
      </c>
      <c r="L12" s="45">
        <v>1740</v>
      </c>
      <c r="M12" s="31">
        <f t="shared" si="2"/>
        <v>1.9270349267328031</v>
      </c>
    </row>
    <row r="13" spans="1:13" x14ac:dyDescent="0.25">
      <c r="A13" s="44" t="s">
        <v>40</v>
      </c>
      <c r="B13" s="46">
        <v>0</v>
      </c>
      <c r="C13" s="47">
        <v>0</v>
      </c>
      <c r="D13" s="44">
        <v>0</v>
      </c>
      <c r="E13" s="46">
        <v>2</v>
      </c>
      <c r="F13" s="47">
        <v>1</v>
      </c>
      <c r="G13" s="45">
        <v>1360</v>
      </c>
      <c r="H13" s="46">
        <v>2</v>
      </c>
      <c r="I13" s="31">
        <f t="shared" si="0"/>
        <v>1.639344262295082</v>
      </c>
      <c r="J13" s="47">
        <v>1</v>
      </c>
      <c r="K13" s="31">
        <f t="shared" si="1"/>
        <v>2.7777777777777777</v>
      </c>
      <c r="L13" s="45">
        <v>1360</v>
      </c>
      <c r="M13" s="31">
        <f t="shared" si="2"/>
        <v>1.5061882185957542</v>
      </c>
    </row>
    <row r="14" spans="1:13" x14ac:dyDescent="0.25">
      <c r="A14" s="44" t="s">
        <v>41</v>
      </c>
      <c r="B14" s="46">
        <v>31</v>
      </c>
      <c r="C14" s="47">
        <v>8</v>
      </c>
      <c r="D14" s="45">
        <v>14136</v>
      </c>
      <c r="E14" s="46">
        <v>0</v>
      </c>
      <c r="F14" s="47">
        <v>0</v>
      </c>
      <c r="G14" s="44">
        <v>0</v>
      </c>
      <c r="H14" s="46">
        <v>31</v>
      </c>
      <c r="I14" s="31">
        <f t="shared" si="0"/>
        <v>25.409836065573771</v>
      </c>
      <c r="J14" s="47">
        <v>8</v>
      </c>
      <c r="K14" s="31">
        <f t="shared" si="1"/>
        <v>22.222222222222221</v>
      </c>
      <c r="L14" s="45">
        <v>14136</v>
      </c>
      <c r="M14" s="31">
        <f t="shared" si="2"/>
        <v>15.655497542698221</v>
      </c>
    </row>
    <row r="15" spans="1:13" x14ac:dyDescent="0.25">
      <c r="A15" s="44" t="s">
        <v>42</v>
      </c>
      <c r="B15" s="46">
        <v>0</v>
      </c>
      <c r="C15" s="47">
        <v>0</v>
      </c>
      <c r="D15" s="44">
        <v>0</v>
      </c>
      <c r="E15" s="46">
        <v>1</v>
      </c>
      <c r="F15" s="47">
        <v>2</v>
      </c>
      <c r="G15" s="44">
        <v>456</v>
      </c>
      <c r="H15" s="46">
        <v>1</v>
      </c>
      <c r="I15" s="31">
        <f t="shared" si="0"/>
        <v>0.81967213114754101</v>
      </c>
      <c r="J15" s="47">
        <v>2</v>
      </c>
      <c r="K15" s="31">
        <f t="shared" si="1"/>
        <v>5.5555555555555554</v>
      </c>
      <c r="L15" s="44">
        <v>456</v>
      </c>
      <c r="M15" s="31">
        <f t="shared" si="2"/>
        <v>0.5050160497644588</v>
      </c>
    </row>
    <row r="16" spans="1:13" x14ac:dyDescent="0.25">
      <c r="A16" s="44" t="s">
        <v>43</v>
      </c>
      <c r="B16" s="46">
        <v>0</v>
      </c>
      <c r="C16" s="47">
        <v>0</v>
      </c>
      <c r="D16" s="44">
        <v>0</v>
      </c>
      <c r="E16" s="46">
        <v>2</v>
      </c>
      <c r="F16" s="47">
        <v>1</v>
      </c>
      <c r="G16" s="45">
        <v>1360</v>
      </c>
      <c r="H16" s="46">
        <v>2</v>
      </c>
      <c r="I16" s="31">
        <f t="shared" si="0"/>
        <v>1.639344262295082</v>
      </c>
      <c r="J16" s="47">
        <v>1</v>
      </c>
      <c r="K16" s="31">
        <f t="shared" si="1"/>
        <v>2.7777777777777777</v>
      </c>
      <c r="L16" s="45">
        <v>1360</v>
      </c>
      <c r="M16" s="31">
        <f t="shared" si="2"/>
        <v>1.5061882185957542</v>
      </c>
    </row>
    <row r="17" spans="1:13" x14ac:dyDescent="0.25">
      <c r="A17" s="44" t="s">
        <v>44</v>
      </c>
      <c r="B17" s="46">
        <v>13</v>
      </c>
      <c r="C17" s="47">
        <v>3</v>
      </c>
      <c r="D17" s="45">
        <v>5928</v>
      </c>
      <c r="E17" s="46">
        <v>0</v>
      </c>
      <c r="F17" s="47">
        <v>0</v>
      </c>
      <c r="G17" s="44">
        <v>0</v>
      </c>
      <c r="H17" s="46">
        <v>13</v>
      </c>
      <c r="I17" s="31">
        <f t="shared" si="0"/>
        <v>10.655737704918032</v>
      </c>
      <c r="J17" s="47">
        <v>3</v>
      </c>
      <c r="K17" s="31">
        <f t="shared" si="1"/>
        <v>8.3333333333333321</v>
      </c>
      <c r="L17" s="45">
        <v>5928</v>
      </c>
      <c r="M17" s="31">
        <f t="shared" si="2"/>
        <v>6.5652086469379629</v>
      </c>
    </row>
    <row r="18" spans="1:13" x14ac:dyDescent="0.25">
      <c r="A18" s="44" t="s">
        <v>45</v>
      </c>
      <c r="B18" s="46">
        <v>0</v>
      </c>
      <c r="C18" s="47">
        <v>0</v>
      </c>
      <c r="D18" s="44">
        <v>0</v>
      </c>
      <c r="E18" s="46">
        <v>2</v>
      </c>
      <c r="F18" s="47">
        <v>1</v>
      </c>
      <c r="G18" s="45">
        <v>1360</v>
      </c>
      <c r="H18" s="46">
        <v>2</v>
      </c>
      <c r="I18" s="31">
        <f t="shared" si="0"/>
        <v>1.639344262295082</v>
      </c>
      <c r="J18" s="47">
        <v>1</v>
      </c>
      <c r="K18" s="31">
        <f t="shared" si="1"/>
        <v>2.7777777777777777</v>
      </c>
      <c r="L18" s="45">
        <v>1360</v>
      </c>
      <c r="M18" s="31">
        <f t="shared" si="2"/>
        <v>1.5061882185957542</v>
      </c>
    </row>
    <row r="19" spans="1:13" x14ac:dyDescent="0.25">
      <c r="A19" s="44" t="s">
        <v>46</v>
      </c>
      <c r="B19" s="46">
        <v>0</v>
      </c>
      <c r="C19" s="47">
        <v>0</v>
      </c>
      <c r="D19" s="44">
        <v>0</v>
      </c>
      <c r="E19" s="46">
        <v>9</v>
      </c>
      <c r="F19" s="47">
        <v>2</v>
      </c>
      <c r="G19" s="45">
        <v>6120</v>
      </c>
      <c r="H19" s="46">
        <v>9</v>
      </c>
      <c r="I19" s="31">
        <f t="shared" si="0"/>
        <v>7.3770491803278686</v>
      </c>
      <c r="J19" s="47">
        <v>2</v>
      </c>
      <c r="K19" s="31">
        <f t="shared" si="1"/>
        <v>5.5555555555555554</v>
      </c>
      <c r="L19" s="45">
        <v>6120</v>
      </c>
      <c r="M19" s="31">
        <f t="shared" si="2"/>
        <v>6.7778469836808934</v>
      </c>
    </row>
    <row r="20" spans="1:13" x14ac:dyDescent="0.25">
      <c r="A20" s="44" t="s">
        <v>47</v>
      </c>
      <c r="B20" s="46">
        <v>0</v>
      </c>
      <c r="C20" s="47">
        <v>0</v>
      </c>
      <c r="D20" s="44">
        <v>0</v>
      </c>
      <c r="E20" s="46">
        <v>10</v>
      </c>
      <c r="F20" s="47">
        <v>2</v>
      </c>
      <c r="G20" s="45">
        <v>15504</v>
      </c>
      <c r="H20" s="46">
        <v>10</v>
      </c>
      <c r="I20" s="31">
        <f t="shared" si="0"/>
        <v>8.1967213114754092</v>
      </c>
      <c r="J20" s="47">
        <v>2</v>
      </c>
      <c r="K20" s="31">
        <f t="shared" si="1"/>
        <v>5.5555555555555554</v>
      </c>
      <c r="L20" s="45">
        <v>15504</v>
      </c>
      <c r="M20" s="31">
        <f t="shared" si="2"/>
        <v>17.170545691991595</v>
      </c>
    </row>
    <row r="21" spans="1:13" x14ac:dyDescent="0.25">
      <c r="A21" s="44" t="s">
        <v>48</v>
      </c>
      <c r="B21" s="46">
        <v>0</v>
      </c>
      <c r="C21" s="47">
        <v>0</v>
      </c>
      <c r="D21" s="44">
        <v>0</v>
      </c>
      <c r="E21" s="46">
        <v>4</v>
      </c>
      <c r="F21" s="47">
        <v>2</v>
      </c>
      <c r="G21" s="45">
        <v>2720</v>
      </c>
      <c r="H21" s="46">
        <v>4</v>
      </c>
      <c r="I21" s="31">
        <f t="shared" si="0"/>
        <v>3.278688524590164</v>
      </c>
      <c r="J21" s="47">
        <v>2</v>
      </c>
      <c r="K21" s="31">
        <f t="shared" si="1"/>
        <v>5.5555555555555554</v>
      </c>
      <c r="L21" s="45">
        <v>2720</v>
      </c>
      <c r="M21" s="31">
        <f t="shared" si="2"/>
        <v>3.0123764371915085</v>
      </c>
    </row>
    <row r="22" spans="1:13" x14ac:dyDescent="0.25">
      <c r="A22" s="44" t="s">
        <v>49</v>
      </c>
      <c r="B22" s="46">
        <v>0</v>
      </c>
      <c r="C22" s="47">
        <v>0</v>
      </c>
      <c r="D22" s="44">
        <v>0</v>
      </c>
      <c r="E22" s="46">
        <v>3</v>
      </c>
      <c r="F22" s="47">
        <v>1</v>
      </c>
      <c r="G22" s="45">
        <v>2790</v>
      </c>
      <c r="H22" s="46">
        <v>3</v>
      </c>
      <c r="I22" s="31">
        <f t="shared" si="0"/>
        <v>2.459016393442623</v>
      </c>
      <c r="J22" s="47">
        <v>1</v>
      </c>
      <c r="K22" s="31">
        <f t="shared" si="1"/>
        <v>2.7777777777777777</v>
      </c>
      <c r="L22" s="45">
        <v>2790</v>
      </c>
      <c r="M22" s="31">
        <f t="shared" si="2"/>
        <v>3.0899008307957012</v>
      </c>
    </row>
    <row r="23" spans="1:13" x14ac:dyDescent="0.25">
      <c r="A23" s="44" t="s">
        <v>50</v>
      </c>
      <c r="B23" s="46">
        <v>0</v>
      </c>
      <c r="C23" s="47">
        <v>0</v>
      </c>
      <c r="D23" s="44">
        <v>0</v>
      </c>
      <c r="E23" s="46">
        <v>18</v>
      </c>
      <c r="F23" s="47">
        <v>3</v>
      </c>
      <c r="G23" s="45">
        <v>26720.16</v>
      </c>
      <c r="H23" s="46">
        <v>18</v>
      </c>
      <c r="I23" s="31">
        <f t="shared" si="0"/>
        <v>14.754098360655737</v>
      </c>
      <c r="J23" s="47">
        <v>3</v>
      </c>
      <c r="K23" s="31">
        <f t="shared" si="1"/>
        <v>8.3333333333333321</v>
      </c>
      <c r="L23" s="45">
        <v>26720.16</v>
      </c>
      <c r="M23" s="31">
        <f t="shared" si="2"/>
        <v>29.59234572867171</v>
      </c>
    </row>
    <row r="24" spans="1:13" ht="15.75" thickBot="1" x14ac:dyDescent="0.3">
      <c r="A24" s="44" t="s">
        <v>51</v>
      </c>
      <c r="B24" s="46">
        <v>0</v>
      </c>
      <c r="C24" s="47">
        <v>0</v>
      </c>
      <c r="D24" s="44">
        <v>0</v>
      </c>
      <c r="E24" s="46">
        <v>2</v>
      </c>
      <c r="F24" s="47">
        <v>1</v>
      </c>
      <c r="G24" s="45">
        <v>1360</v>
      </c>
      <c r="H24" s="46">
        <v>2</v>
      </c>
      <c r="I24" s="31">
        <f t="shared" si="0"/>
        <v>1.639344262295082</v>
      </c>
      <c r="J24" s="47">
        <v>1</v>
      </c>
      <c r="K24" s="31">
        <f t="shared" si="1"/>
        <v>2.7777777777777777</v>
      </c>
      <c r="L24" s="45">
        <v>1360</v>
      </c>
      <c r="M24" s="31">
        <f t="shared" si="2"/>
        <v>1.5061882185957542</v>
      </c>
    </row>
    <row r="25" spans="1:13" ht="15.75" thickBot="1" x14ac:dyDescent="0.3">
      <c r="A25" s="8" t="s">
        <v>3</v>
      </c>
      <c r="B25" s="9">
        <f>SUM(B10:B24)</f>
        <v>66</v>
      </c>
      <c r="C25" s="9">
        <f t="shared" ref="C25:J25" si="3">SUM(C10:C24)</f>
        <v>18</v>
      </c>
      <c r="D25" s="10">
        <f t="shared" si="3"/>
        <v>28804</v>
      </c>
      <c r="E25" s="9">
        <f t="shared" si="3"/>
        <v>56</v>
      </c>
      <c r="F25" s="9">
        <f t="shared" si="3"/>
        <v>18</v>
      </c>
      <c r="G25" s="30">
        <f t="shared" si="3"/>
        <v>61490.16</v>
      </c>
      <c r="H25" s="9">
        <f t="shared" si="3"/>
        <v>122</v>
      </c>
      <c r="I25" s="32">
        <f>(H25/H$25)*100</f>
        <v>100</v>
      </c>
      <c r="J25" s="9">
        <f>SUM(J10:J24)</f>
        <v>36</v>
      </c>
      <c r="K25" s="32">
        <f>(J25/J$25)*100</f>
        <v>100</v>
      </c>
      <c r="L25" s="30">
        <f>SUM(L10:L24)</f>
        <v>90294.16</v>
      </c>
      <c r="M25" s="32">
        <f>(L25/L$25)*100</f>
        <v>100</v>
      </c>
    </row>
    <row r="26" spans="1:13" x14ac:dyDescent="0.25">
      <c r="A26" s="43" t="s">
        <v>8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</sheetData>
  <mergeCells count="12">
    <mergeCell ref="A26:M26"/>
    <mergeCell ref="A7:M7"/>
    <mergeCell ref="A8:A9"/>
    <mergeCell ref="B8:D8"/>
    <mergeCell ref="E8:G8"/>
    <mergeCell ref="H8:M8"/>
    <mergeCell ref="A1:M1"/>
    <mergeCell ref="A2:M2"/>
    <mergeCell ref="A3:A4"/>
    <mergeCell ref="B3:D3"/>
    <mergeCell ref="E3:G3"/>
    <mergeCell ref="H3:M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ySplit="1" topLeftCell="A17" activePane="bottomLeft" state="frozen"/>
      <selection pane="bottomLeft" activeCell="M22" sqref="M22"/>
    </sheetView>
  </sheetViews>
  <sheetFormatPr defaultRowHeight="15" x14ac:dyDescent="0.25"/>
  <cols>
    <col min="1" max="1" width="14.7109375" customWidth="1"/>
    <col min="2" max="2" width="11.5703125" bestFit="1" customWidth="1"/>
    <col min="3" max="5" width="13.28515625" bestFit="1" customWidth="1"/>
  </cols>
  <sheetData>
    <row r="1" spans="1:5" ht="36" customHeight="1" x14ac:dyDescent="0.25">
      <c r="A1" s="24" t="s">
        <v>24</v>
      </c>
      <c r="B1" s="25" t="s">
        <v>23</v>
      </c>
      <c r="C1" s="25" t="s">
        <v>22</v>
      </c>
      <c r="D1" s="24" t="s">
        <v>10</v>
      </c>
      <c r="E1" s="25" t="s">
        <v>21</v>
      </c>
    </row>
    <row r="2" spans="1:5" x14ac:dyDescent="0.25">
      <c r="A2" s="20" t="s">
        <v>25</v>
      </c>
      <c r="E2" s="21">
        <v>49607.59</v>
      </c>
    </row>
    <row r="3" spans="1:5" x14ac:dyDescent="0.25">
      <c r="A3" s="22" t="s">
        <v>26</v>
      </c>
      <c r="E3" s="23">
        <v>69156.61</v>
      </c>
    </row>
    <row r="4" spans="1:5" x14ac:dyDescent="0.25">
      <c r="A4" s="20" t="s">
        <v>27</v>
      </c>
      <c r="B4" s="26">
        <v>133</v>
      </c>
      <c r="C4" s="26">
        <v>58</v>
      </c>
      <c r="D4" s="26">
        <v>191</v>
      </c>
      <c r="E4" s="21">
        <v>61008.99</v>
      </c>
    </row>
    <row r="5" spans="1:5" x14ac:dyDescent="0.25">
      <c r="A5" s="22" t="s">
        <v>30</v>
      </c>
      <c r="B5" s="26">
        <v>92.9</v>
      </c>
      <c r="C5" s="26">
        <v>63</v>
      </c>
      <c r="D5" s="26">
        <v>155.80000000000001</v>
      </c>
      <c r="E5" s="23">
        <v>55939.76</v>
      </c>
    </row>
    <row r="6" spans="1:5" x14ac:dyDescent="0.25">
      <c r="A6" s="20" t="s">
        <v>31</v>
      </c>
      <c r="B6" s="26">
        <v>89.3</v>
      </c>
      <c r="C6" s="26">
        <v>43.9</v>
      </c>
      <c r="D6" s="26">
        <v>133.1</v>
      </c>
      <c r="E6" s="21">
        <v>56603.77</v>
      </c>
    </row>
    <row r="7" spans="1:5" x14ac:dyDescent="0.25">
      <c r="A7" s="22" t="s">
        <v>32</v>
      </c>
      <c r="B7" s="26">
        <v>69</v>
      </c>
      <c r="C7" s="26">
        <v>51.4</v>
      </c>
      <c r="D7" s="26">
        <v>120.4</v>
      </c>
      <c r="E7" s="36">
        <v>57943.26</v>
      </c>
    </row>
    <row r="8" spans="1:5" x14ac:dyDescent="0.25">
      <c r="A8" s="20" t="s">
        <v>34</v>
      </c>
      <c r="B8" s="26">
        <v>99.5</v>
      </c>
      <c r="C8" s="26">
        <v>81.3</v>
      </c>
      <c r="D8" s="26">
        <v>180.8</v>
      </c>
      <c r="E8" s="21">
        <v>85102.63</v>
      </c>
    </row>
    <row r="9" spans="1:5" x14ac:dyDescent="0.25">
      <c r="A9" t="s">
        <v>29</v>
      </c>
      <c r="B9" s="13">
        <v>0</v>
      </c>
      <c r="C9" s="13">
        <v>0</v>
      </c>
      <c r="D9" s="13">
        <f t="shared" ref="D9" si="0">SUM(B9:C9)</f>
        <v>0</v>
      </c>
      <c r="E9" s="11">
        <v>0</v>
      </c>
    </row>
    <row r="10" spans="1:5" x14ac:dyDescent="0.25">
      <c r="A10" t="s">
        <v>28</v>
      </c>
      <c r="B10" s="13">
        <v>66</v>
      </c>
      <c r="C10" s="13">
        <v>56</v>
      </c>
      <c r="D10" s="13">
        <f>SUM(B10:C10)</f>
        <v>122</v>
      </c>
      <c r="E10" s="11">
        <v>90294.16</v>
      </c>
    </row>
    <row r="11" spans="1:5" x14ac:dyDescent="0.25">
      <c r="A11" s="12" t="s">
        <v>20</v>
      </c>
      <c r="B11" s="13"/>
      <c r="C11" s="13"/>
      <c r="D11" s="13"/>
      <c r="E11" s="11"/>
    </row>
    <row r="12" spans="1:5" x14ac:dyDescent="0.25">
      <c r="A12" s="12" t="s">
        <v>19</v>
      </c>
      <c r="B12" s="13"/>
      <c r="C12" s="13"/>
      <c r="D12" s="13"/>
      <c r="E12" s="11"/>
    </row>
    <row r="13" spans="1:5" x14ac:dyDescent="0.25">
      <c r="A13" s="12" t="s">
        <v>18</v>
      </c>
      <c r="B13" s="13"/>
      <c r="C13" s="13"/>
      <c r="D13" s="13"/>
      <c r="E13" s="11"/>
    </row>
    <row r="14" spans="1:5" x14ac:dyDescent="0.25">
      <c r="A14" t="s">
        <v>17</v>
      </c>
      <c r="B14" s="13"/>
      <c r="C14" s="13"/>
      <c r="D14" s="13"/>
      <c r="E14" s="11"/>
    </row>
    <row r="15" spans="1:5" x14ac:dyDescent="0.25">
      <c r="A15" t="s">
        <v>16</v>
      </c>
      <c r="B15" s="13"/>
      <c r="C15" s="13"/>
      <c r="D15" s="13"/>
      <c r="E15" s="11"/>
    </row>
    <row r="16" spans="1:5" x14ac:dyDescent="0.25">
      <c r="A16" t="s">
        <v>15</v>
      </c>
      <c r="B16" s="13"/>
      <c r="C16" s="13"/>
      <c r="D16" s="13"/>
      <c r="E16" s="11"/>
    </row>
    <row r="17" spans="1:5" x14ac:dyDescent="0.25">
      <c r="A17" t="s">
        <v>14</v>
      </c>
      <c r="B17" s="13"/>
      <c r="C17" s="13"/>
      <c r="D17" s="13"/>
      <c r="E17" s="11"/>
    </row>
    <row r="18" spans="1:5" x14ac:dyDescent="0.25">
      <c r="A18" t="s">
        <v>13</v>
      </c>
      <c r="B18" s="26"/>
      <c r="C18" s="26"/>
      <c r="D18" s="13"/>
      <c r="E18" s="11"/>
    </row>
    <row r="19" spans="1:5" x14ac:dyDescent="0.25">
      <c r="A19" t="s">
        <v>12</v>
      </c>
      <c r="B19" s="26"/>
      <c r="C19" s="26"/>
      <c r="D19" s="13"/>
      <c r="E19" s="11"/>
    </row>
    <row r="20" spans="1:5" x14ac:dyDescent="0.25">
      <c r="A20" t="s">
        <v>11</v>
      </c>
      <c r="B20" s="26"/>
      <c r="C20" s="26"/>
      <c r="D20" s="13"/>
      <c r="E20" s="11"/>
    </row>
    <row r="21" spans="1:5" x14ac:dyDescent="0.25">
      <c r="A21" s="14" t="s">
        <v>35</v>
      </c>
      <c r="B21" s="27">
        <f>AVERAGE(B9:B20)</f>
        <v>33</v>
      </c>
      <c r="C21" s="27">
        <f>AVERAGE(C9:C20)</f>
        <v>28</v>
      </c>
      <c r="D21" s="28">
        <f>SUM(B21:C21)</f>
        <v>61</v>
      </c>
      <c r="E21" s="15">
        <f>AVERAGE(E9:E20)</f>
        <v>45147.08</v>
      </c>
    </row>
    <row r="22" spans="1:5" x14ac:dyDescent="0.25">
      <c r="A22" s="16" t="s">
        <v>10</v>
      </c>
      <c r="B22" s="17">
        <f>SUM(B9:B21)</f>
        <v>99</v>
      </c>
      <c r="C22" s="17">
        <f>SUM(C9:C21)</f>
        <v>84</v>
      </c>
      <c r="D22" s="18">
        <f>SUM(B22:C22)</f>
        <v>183</v>
      </c>
      <c r="E22" s="19">
        <f>SUM(E9:E21)</f>
        <v>135441.24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2018-03-14T17:05:08Z</dcterms:modified>
</cp:coreProperties>
</file>