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13" i="4" l="1"/>
  <c r="D12" i="4"/>
  <c r="K67" i="1"/>
  <c r="K71" i="1"/>
  <c r="K75" i="1"/>
  <c r="K79" i="1"/>
  <c r="L81" i="1"/>
  <c r="M65" i="1" s="1"/>
  <c r="J81" i="1"/>
  <c r="K64" i="1" s="1"/>
  <c r="H81" i="1"/>
  <c r="I65" i="1" s="1"/>
  <c r="G81" i="1"/>
  <c r="F81" i="1"/>
  <c r="E81" i="1"/>
  <c r="D81" i="1"/>
  <c r="C81" i="1"/>
  <c r="B81" i="1"/>
  <c r="M80" i="1" l="1"/>
  <c r="M72" i="1"/>
  <c r="M64" i="1"/>
  <c r="M79" i="1"/>
  <c r="M71" i="1"/>
  <c r="M76" i="1"/>
  <c r="M68" i="1"/>
  <c r="M75" i="1"/>
  <c r="M67" i="1"/>
  <c r="I80" i="1"/>
  <c r="I76" i="1"/>
  <c r="I72" i="1"/>
  <c r="I68" i="1"/>
  <c r="I64" i="1"/>
  <c r="I79" i="1"/>
  <c r="I75" i="1"/>
  <c r="I71" i="1"/>
  <c r="I67" i="1"/>
  <c r="K63" i="1"/>
  <c r="K78" i="1"/>
  <c r="K74" i="1"/>
  <c r="K70" i="1"/>
  <c r="K66" i="1"/>
  <c r="I78" i="1"/>
  <c r="I74" i="1"/>
  <c r="I70" i="1"/>
  <c r="I66" i="1"/>
  <c r="M63" i="1"/>
  <c r="K77" i="1"/>
  <c r="K73" i="1"/>
  <c r="K69" i="1"/>
  <c r="K65" i="1"/>
  <c r="M78" i="1"/>
  <c r="M74" i="1"/>
  <c r="M70" i="1"/>
  <c r="M66" i="1"/>
  <c r="I63" i="1"/>
  <c r="I77" i="1"/>
  <c r="I73" i="1"/>
  <c r="I69" i="1"/>
  <c r="K80" i="1"/>
  <c r="K76" i="1"/>
  <c r="K72" i="1"/>
  <c r="K68" i="1"/>
  <c r="M77" i="1"/>
  <c r="M73" i="1"/>
  <c r="M69" i="1"/>
  <c r="M49" i="1"/>
  <c r="M53" i="1"/>
  <c r="M57" i="1"/>
  <c r="I46" i="1"/>
  <c r="I49" i="1"/>
  <c r="I50" i="1"/>
  <c r="I53" i="1"/>
  <c r="I54" i="1"/>
  <c r="I57" i="1"/>
  <c r="I45" i="1"/>
  <c r="G58" i="1"/>
  <c r="B58" i="1"/>
  <c r="L58" i="1"/>
  <c r="M46" i="1" s="1"/>
  <c r="J58" i="1"/>
  <c r="K46" i="1" s="1"/>
  <c r="H58" i="1"/>
  <c r="I47" i="1" s="1"/>
  <c r="F58" i="1"/>
  <c r="E58" i="1"/>
  <c r="D58" i="1"/>
  <c r="C58" i="1"/>
  <c r="M81" i="1" l="1"/>
  <c r="K81" i="1"/>
  <c r="I81" i="1"/>
  <c r="K49" i="1"/>
  <c r="K56" i="1"/>
  <c r="K48" i="1"/>
  <c r="M56" i="1"/>
  <c r="M52" i="1"/>
  <c r="I56" i="1"/>
  <c r="I52" i="1"/>
  <c r="I48" i="1"/>
  <c r="I58" i="1" s="1"/>
  <c r="K45" i="1"/>
  <c r="K58" i="1" s="1"/>
  <c r="K55" i="1"/>
  <c r="K51" i="1"/>
  <c r="K47" i="1"/>
  <c r="M55" i="1"/>
  <c r="M51" i="1"/>
  <c r="M47" i="1"/>
  <c r="K57" i="1"/>
  <c r="K53" i="1"/>
  <c r="K52" i="1"/>
  <c r="M48" i="1"/>
  <c r="I55" i="1"/>
  <c r="I51" i="1"/>
  <c r="M45" i="1"/>
  <c r="K54" i="1"/>
  <c r="K50" i="1"/>
  <c r="M54" i="1"/>
  <c r="M50" i="1"/>
  <c r="D11" i="4"/>
  <c r="M32" i="1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M58" i="1" l="1"/>
  <c r="M29" i="1"/>
  <c r="M33" i="1"/>
  <c r="K30" i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I10" i="1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M41" i="1" l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<sst xmlns="http://schemas.openxmlformats.org/spreadsheetml/2006/main" count="176" uniqueCount="64">
  <si>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</si>
  <si>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</si>
  <si>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</si>
  <si>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</si>
  <si>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</si>
  <si>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</si>
  <si>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</si>
  <si>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</si>
  <si>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</si>
  <si>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</si>
  <si>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</si>
  <si>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</si>
  <si>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</si>
  <si>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</si>
  <si>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</si>
  <si>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</si>
  <si>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</si>
  <si>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</si>
  <si>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</si>
  <si>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</si>
  <si>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</si>
  <si>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</si>
  <si>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</si>
  <si>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</si>
  <si>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</si>
  <si>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</si>
  <si>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</si>
  <si>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</si>
  <si>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</si>
  <si>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</si>
  <si>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</si>
  <si>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</si>
  <si>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</si>
  <si>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</si>
  <si>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</si>
  <si>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</si>
  <si>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</si>
  <si>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</si>
  <si>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</si>
  <si>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</si>
  <si>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</si>
  <si>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</si>
  <si>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</si>
  <si>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</si>
  <si>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</si>
  <si>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</si>
  <si>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</si>
  <si>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</si>
  <si>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</si>
  <si>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</si>
  <si>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</si>
  <si>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</si>
  <si>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</si>
  <si>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</si>
  <si>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</si>
  <si>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</si>
  <si>
    <t>Mês: Abr / 2018</t>
  </si>
  <si>
    <t xml:space="preserve">GAB AUD. GERSON DOS SANTOS SICCA - GAB AUDITOR GERSON DOS SANTOS SICCA </t>
  </si>
  <si>
    <t xml:space="preserve">Gab Conselheiro José Nei A Ascari - GAC José Nei A Ascari </t>
  </si>
  <si>
    <t>Mês: Mai / 2018</t>
  </si>
  <si>
    <t xml:space="preserve">CONSULTORIA GERAL - COG </t>
  </si>
  <si>
    <t xml:space="preserve">Gab Cons Herneus Joao de Nadal - GAC Herneus Joao de Nadal </t>
  </si>
  <si>
    <t xml:space="preserve">PRESIDÊNCIA (GAP) - ACOM - ACOM </t>
  </si>
  <si>
    <t xml:space="preserve">PRESIDÊNCIA (GAP) - ICON - ICON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</si>
</sst>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indent="1"/>
    </xf>
    <xf numFmtId="43" fontId="0" fillId="0" borderId="0" xfId="1" applyFont="1" applyFill="1" applyBorder="1" applyAlignment="1">
      <alignment horizontal="right" inden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Mai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3">
                  <c:v>36</c:v>
                </c:pt>
                <c:pt idx="4">
                  <c:v>100</c:v>
                </c:pt>
                <c:pt idx="12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3">
                  <c:v>53</c:v>
                </c:pt>
                <c:pt idx="4">
                  <c:v>159</c:v>
                </c:pt>
                <c:pt idx="12">
                  <c:v>58.4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Mai 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0">
                  <c:v>66995.149999999994</c:v>
                </c:pt>
                <c:pt idx="11">
                  <c:v>155088.88</c:v>
                </c:pt>
                <c:pt idx="19">
                  <c:v>84533.638000000006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56" workbookViewId="0">
      <selection activeCell="L63" sqref="L63:L80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3" customFormat="1" ht="22.5" customHeight="1" thickBot="1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43" t="s">
        <v>0</v>
      </c>
      <c r="B3" s="45" t="s">
        <v>1</v>
      </c>
      <c r="C3" s="45"/>
      <c r="D3" s="45"/>
      <c r="E3" s="45" t="s">
        <v>2</v>
      </c>
      <c r="F3" s="45"/>
      <c r="G3" s="45"/>
      <c r="H3" s="45" t="s">
        <v>3</v>
      </c>
      <c r="I3" s="45"/>
      <c r="J3" s="45"/>
      <c r="K3" s="45"/>
      <c r="L3" s="45"/>
      <c r="M3" s="46"/>
    </row>
    <row r="4" spans="1:13" ht="27.75" customHeight="1" thickBot="1" x14ac:dyDescent="0.3">
      <c r="A4" s="44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2" t="s">
        <v>36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x14ac:dyDescent="0.25">
      <c r="A8" s="43" t="s">
        <v>0</v>
      </c>
      <c r="B8" s="45" t="s">
        <v>1</v>
      </c>
      <c r="C8" s="45"/>
      <c r="D8" s="45"/>
      <c r="E8" s="45" t="s">
        <v>2</v>
      </c>
      <c r="F8" s="45"/>
      <c r="G8" s="45"/>
      <c r="H8" s="45" t="s">
        <v>3</v>
      </c>
      <c r="I8" s="45"/>
      <c r="J8" s="45"/>
      <c r="K8" s="45"/>
      <c r="L8" s="45"/>
      <c r="M8" s="46"/>
    </row>
    <row r="9" spans="1:13" ht="39" thickBot="1" x14ac:dyDescent="0.3">
      <c r="A9" s="44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2" t="s">
        <v>52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x14ac:dyDescent="0.25">
      <c r="A27" s="43" t="s">
        <v>0</v>
      </c>
      <c r="B27" s="45" t="s">
        <v>1</v>
      </c>
      <c r="C27" s="45"/>
      <c r="D27" s="45"/>
      <c r="E27" s="45" t="s">
        <v>2</v>
      </c>
      <c r="F27" s="45"/>
      <c r="G27" s="45"/>
      <c r="H27" s="45" t="s">
        <v>3</v>
      </c>
      <c r="I27" s="45"/>
      <c r="J27" s="45"/>
      <c r="K27" s="45"/>
      <c r="L27" s="45"/>
      <c r="M27" s="46"/>
    </row>
    <row r="28" spans="1:13" ht="39" thickBot="1" x14ac:dyDescent="0.3">
      <c r="A28" s="44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ht="16.5" thickBot="1" x14ac:dyDescent="0.3">
      <c r="A42" s="42" t="s">
        <v>56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x14ac:dyDescent="0.25">
      <c r="A43" s="43" t="s">
        <v>0</v>
      </c>
      <c r="B43" s="45" t="s">
        <v>1</v>
      </c>
      <c r="C43" s="45"/>
      <c r="D43" s="45"/>
      <c r="E43" s="45" t="s">
        <v>2</v>
      </c>
      <c r="F43" s="45"/>
      <c r="G43" s="45"/>
      <c r="H43" s="45" t="s">
        <v>3</v>
      </c>
      <c r="I43" s="45"/>
      <c r="J43" s="45"/>
      <c r="K43" s="45"/>
      <c r="L43" s="45"/>
      <c r="M43" s="46"/>
    </row>
    <row r="44" spans="1:13" ht="39" thickBot="1" x14ac:dyDescent="0.3">
      <c r="A44" s="44"/>
      <c r="B44" s="4" t="s">
        <v>4</v>
      </c>
      <c r="C44" s="4" t="s">
        <v>5</v>
      </c>
      <c r="D44" s="5" t="s">
        <v>6</v>
      </c>
      <c r="E44" s="4" t="s">
        <v>4</v>
      </c>
      <c r="F44" s="4" t="s">
        <v>5</v>
      </c>
      <c r="G44" s="6" t="s">
        <v>6</v>
      </c>
      <c r="H44" s="4" t="s">
        <v>4</v>
      </c>
      <c r="I44" s="4" t="s">
        <v>7</v>
      </c>
      <c r="J44" s="4" t="s">
        <v>5</v>
      </c>
      <c r="K44" s="4" t="s">
        <v>7</v>
      </c>
      <c r="L44" s="6" t="s">
        <v>6</v>
      </c>
      <c r="M44" s="7" t="s">
        <v>7</v>
      </c>
    </row>
    <row r="45" spans="1:13" x14ac:dyDescent="0.25">
      <c r="A45" s="37" t="s">
        <v>37</v>
      </c>
      <c r="B45" s="39">
        <v>8</v>
      </c>
      <c r="C45" s="40">
        <v>2</v>
      </c>
      <c r="D45" s="38">
        <v>3040</v>
      </c>
      <c r="E45" s="39">
        <v>1.5</v>
      </c>
      <c r="F45" s="40">
        <v>3</v>
      </c>
      <c r="G45" s="37">
        <v>570</v>
      </c>
      <c r="H45" s="39">
        <v>9.5</v>
      </c>
      <c r="I45" s="31">
        <f>(H45/H$58)*100</f>
        <v>10.674157303370785</v>
      </c>
      <c r="J45" s="40">
        <v>5</v>
      </c>
      <c r="K45" s="31">
        <f>(J45/J$58)*100</f>
        <v>15.625</v>
      </c>
      <c r="L45" s="38">
        <v>3610</v>
      </c>
      <c r="M45" s="31">
        <f>(L45/L$58)*100</f>
        <v>5.3884497609155293</v>
      </c>
    </row>
    <row r="46" spans="1:13" x14ac:dyDescent="0.25">
      <c r="A46" s="37" t="s">
        <v>39</v>
      </c>
      <c r="B46" s="39">
        <v>10</v>
      </c>
      <c r="C46" s="40">
        <v>2</v>
      </c>
      <c r="D46" s="38">
        <v>4560</v>
      </c>
      <c r="E46" s="39">
        <v>1</v>
      </c>
      <c r="F46" s="40">
        <v>2</v>
      </c>
      <c r="G46" s="37">
        <v>380</v>
      </c>
      <c r="H46" s="39">
        <v>11</v>
      </c>
      <c r="I46" s="31">
        <f t="shared" ref="I46:I57" si="8">(H46/H$58)*100</f>
        <v>12.359550561797752</v>
      </c>
      <c r="J46" s="40">
        <v>4</v>
      </c>
      <c r="K46" s="31">
        <f t="shared" ref="K46:K57" si="9">(J46/J$58)*100</f>
        <v>12.5</v>
      </c>
      <c r="L46" s="38">
        <v>4940</v>
      </c>
      <c r="M46" s="31">
        <f t="shared" ref="M46:M57" si="10">(L46/L$58)*100</f>
        <v>7.3736680938844081</v>
      </c>
    </row>
    <row r="47" spans="1:13" x14ac:dyDescent="0.25">
      <c r="A47" s="37" t="s">
        <v>40</v>
      </c>
      <c r="B47" s="39">
        <v>0</v>
      </c>
      <c r="C47" s="40">
        <v>0</v>
      </c>
      <c r="D47" s="38">
        <v>0</v>
      </c>
      <c r="E47" s="39">
        <v>1.5</v>
      </c>
      <c r="F47" s="40">
        <v>1</v>
      </c>
      <c r="G47" s="37">
        <v>1020</v>
      </c>
      <c r="H47" s="39">
        <v>1.5</v>
      </c>
      <c r="I47" s="31">
        <f t="shared" si="8"/>
        <v>1.6853932584269662</v>
      </c>
      <c r="J47" s="40">
        <v>1</v>
      </c>
      <c r="K47" s="31">
        <f t="shared" si="9"/>
        <v>3.125</v>
      </c>
      <c r="L47" s="38">
        <v>1020</v>
      </c>
      <c r="M47" s="31">
        <f t="shared" si="10"/>
        <v>1.5224982703971857</v>
      </c>
    </row>
    <row r="48" spans="1:13" x14ac:dyDescent="0.25">
      <c r="A48" s="37" t="s">
        <v>41</v>
      </c>
      <c r="B48" s="39">
        <v>9</v>
      </c>
      <c r="C48" s="40">
        <v>3</v>
      </c>
      <c r="D48" s="38">
        <v>4104</v>
      </c>
      <c r="E48" s="39">
        <v>0</v>
      </c>
      <c r="F48" s="40">
        <v>0</v>
      </c>
      <c r="G48" s="37">
        <v>0</v>
      </c>
      <c r="H48" s="39">
        <v>9</v>
      </c>
      <c r="I48" s="31">
        <f t="shared" si="8"/>
        <v>10.112359550561797</v>
      </c>
      <c r="J48" s="40">
        <v>3</v>
      </c>
      <c r="K48" s="31">
        <f t="shared" si="9"/>
        <v>9.375</v>
      </c>
      <c r="L48" s="38">
        <v>4104</v>
      </c>
      <c r="M48" s="31">
        <f t="shared" si="10"/>
        <v>6.1258165703039706</v>
      </c>
    </row>
    <row r="49" spans="1:13" x14ac:dyDescent="0.25">
      <c r="A49" s="37" t="s">
        <v>42</v>
      </c>
      <c r="B49" s="39">
        <v>9</v>
      </c>
      <c r="C49" s="40">
        <v>3</v>
      </c>
      <c r="D49" s="38">
        <v>4104</v>
      </c>
      <c r="E49" s="39">
        <v>0.5</v>
      </c>
      <c r="F49" s="40">
        <v>1</v>
      </c>
      <c r="G49" s="37">
        <v>190</v>
      </c>
      <c r="H49" s="39">
        <v>9.5</v>
      </c>
      <c r="I49" s="31">
        <f t="shared" si="8"/>
        <v>10.674157303370785</v>
      </c>
      <c r="J49" s="40">
        <v>4</v>
      </c>
      <c r="K49" s="31">
        <f t="shared" si="9"/>
        <v>12.5</v>
      </c>
      <c r="L49" s="38">
        <v>4294</v>
      </c>
      <c r="M49" s="31">
        <f t="shared" si="10"/>
        <v>6.4094191892995243</v>
      </c>
    </row>
    <row r="50" spans="1:13" x14ac:dyDescent="0.25">
      <c r="A50" s="37" t="s">
        <v>44</v>
      </c>
      <c r="B50" s="39">
        <v>0</v>
      </c>
      <c r="C50" s="40">
        <v>0</v>
      </c>
      <c r="D50" s="38">
        <v>0</v>
      </c>
      <c r="E50" s="39">
        <v>10.5</v>
      </c>
      <c r="F50" s="40">
        <v>4</v>
      </c>
      <c r="G50" s="37">
        <v>6390</v>
      </c>
      <c r="H50" s="39">
        <v>10.5</v>
      </c>
      <c r="I50" s="31">
        <f t="shared" si="8"/>
        <v>11.797752808988763</v>
      </c>
      <c r="J50" s="40">
        <v>4</v>
      </c>
      <c r="K50" s="31">
        <f t="shared" si="9"/>
        <v>12.5</v>
      </c>
      <c r="L50" s="38">
        <v>6390</v>
      </c>
      <c r="M50" s="31">
        <f t="shared" si="10"/>
        <v>9.5380038704294279</v>
      </c>
    </row>
    <row r="51" spans="1:13" x14ac:dyDescent="0.25">
      <c r="A51" s="37" t="s">
        <v>47</v>
      </c>
      <c r="B51" s="39">
        <v>0</v>
      </c>
      <c r="C51" s="40">
        <v>0</v>
      </c>
      <c r="D51" s="38">
        <v>0</v>
      </c>
      <c r="E51" s="39">
        <v>9</v>
      </c>
      <c r="F51" s="40">
        <v>2</v>
      </c>
      <c r="G51" s="37">
        <v>11429.1</v>
      </c>
      <c r="H51" s="39">
        <v>9</v>
      </c>
      <c r="I51" s="31">
        <f t="shared" si="8"/>
        <v>10.112359550561797</v>
      </c>
      <c r="J51" s="40">
        <v>2</v>
      </c>
      <c r="K51" s="31">
        <f t="shared" si="9"/>
        <v>6.25</v>
      </c>
      <c r="L51" s="38">
        <v>11429.1</v>
      </c>
      <c r="M51" s="31">
        <f t="shared" si="10"/>
        <v>17.059593119800464</v>
      </c>
    </row>
    <row r="52" spans="1:13" x14ac:dyDescent="0.25">
      <c r="A52" s="37" t="s">
        <v>57</v>
      </c>
      <c r="B52" s="39">
        <v>0</v>
      </c>
      <c r="C52" s="40">
        <v>0</v>
      </c>
      <c r="D52" s="38">
        <v>0</v>
      </c>
      <c r="E52" s="39">
        <v>6</v>
      </c>
      <c r="F52" s="40">
        <v>2</v>
      </c>
      <c r="G52" s="37">
        <v>4830</v>
      </c>
      <c r="H52" s="39">
        <v>6</v>
      </c>
      <c r="I52" s="31">
        <f t="shared" si="8"/>
        <v>6.7415730337078648</v>
      </c>
      <c r="J52" s="40">
        <v>2</v>
      </c>
      <c r="K52" s="31">
        <f t="shared" si="9"/>
        <v>6.25</v>
      </c>
      <c r="L52" s="38">
        <v>4830</v>
      </c>
      <c r="M52" s="31">
        <f t="shared" si="10"/>
        <v>7.2094771039396139</v>
      </c>
    </row>
    <row r="53" spans="1:13" x14ac:dyDescent="0.25">
      <c r="A53" s="37" t="s">
        <v>48</v>
      </c>
      <c r="B53" s="39">
        <v>0</v>
      </c>
      <c r="C53" s="40">
        <v>0</v>
      </c>
      <c r="D53" s="38">
        <v>0</v>
      </c>
      <c r="E53" s="39">
        <v>6</v>
      </c>
      <c r="F53" s="40">
        <v>2</v>
      </c>
      <c r="G53" s="37">
        <v>4830</v>
      </c>
      <c r="H53" s="39">
        <v>6</v>
      </c>
      <c r="I53" s="31">
        <f t="shared" si="8"/>
        <v>6.7415730337078648</v>
      </c>
      <c r="J53" s="40">
        <v>2</v>
      </c>
      <c r="K53" s="31">
        <f t="shared" si="9"/>
        <v>6.25</v>
      </c>
      <c r="L53" s="38">
        <v>4830</v>
      </c>
      <c r="M53" s="31">
        <f t="shared" si="10"/>
        <v>7.2094771039396139</v>
      </c>
    </row>
    <row r="54" spans="1:13" x14ac:dyDescent="0.25">
      <c r="A54" s="37" t="s">
        <v>58</v>
      </c>
      <c r="B54" s="39">
        <v>0</v>
      </c>
      <c r="C54" s="40">
        <v>0</v>
      </c>
      <c r="D54" s="38">
        <v>0</v>
      </c>
      <c r="E54" s="39">
        <v>3</v>
      </c>
      <c r="F54" s="40">
        <v>1</v>
      </c>
      <c r="G54" s="37">
        <v>2790</v>
      </c>
      <c r="H54" s="39">
        <v>3</v>
      </c>
      <c r="I54" s="31">
        <f t="shared" si="8"/>
        <v>3.3707865168539324</v>
      </c>
      <c r="J54" s="40">
        <v>1</v>
      </c>
      <c r="K54" s="31">
        <f t="shared" si="9"/>
        <v>3.125</v>
      </c>
      <c r="L54" s="38">
        <v>2790</v>
      </c>
      <c r="M54" s="31">
        <f t="shared" si="10"/>
        <v>4.1644805631452435</v>
      </c>
    </row>
    <row r="55" spans="1:13" x14ac:dyDescent="0.25">
      <c r="A55" s="37" t="s">
        <v>49</v>
      </c>
      <c r="B55" s="39">
        <v>0</v>
      </c>
      <c r="C55" s="40">
        <v>0</v>
      </c>
      <c r="D55" s="38">
        <v>0</v>
      </c>
      <c r="E55" s="39">
        <v>3</v>
      </c>
      <c r="F55" s="40">
        <v>1</v>
      </c>
      <c r="G55" s="37">
        <v>2790</v>
      </c>
      <c r="H55" s="39">
        <v>3</v>
      </c>
      <c r="I55" s="31">
        <f t="shared" si="8"/>
        <v>3.3707865168539324</v>
      </c>
      <c r="J55" s="40">
        <v>1</v>
      </c>
      <c r="K55" s="31">
        <f t="shared" si="9"/>
        <v>3.125</v>
      </c>
      <c r="L55" s="38">
        <v>2790</v>
      </c>
      <c r="M55" s="31">
        <f t="shared" si="10"/>
        <v>4.1644805631452435</v>
      </c>
    </row>
    <row r="56" spans="1:13" x14ac:dyDescent="0.25">
      <c r="A56" s="37" t="s">
        <v>50</v>
      </c>
      <c r="B56" s="39">
        <v>0</v>
      </c>
      <c r="C56" s="40">
        <v>0</v>
      </c>
      <c r="D56" s="38">
        <v>0</v>
      </c>
      <c r="E56" s="39">
        <v>10.5</v>
      </c>
      <c r="F56" s="40">
        <v>2</v>
      </c>
      <c r="G56" s="37">
        <v>15778.05</v>
      </c>
      <c r="H56" s="39">
        <v>10.5</v>
      </c>
      <c r="I56" s="31">
        <f t="shared" si="8"/>
        <v>11.797752808988763</v>
      </c>
      <c r="J56" s="40">
        <v>2</v>
      </c>
      <c r="K56" s="31">
        <f t="shared" si="9"/>
        <v>6.25</v>
      </c>
      <c r="L56" s="38">
        <v>15778.05</v>
      </c>
      <c r="M56" s="31">
        <f t="shared" si="10"/>
        <v>23.551033171804228</v>
      </c>
    </row>
    <row r="57" spans="1:13" ht="15.75" thickBot="1" x14ac:dyDescent="0.3">
      <c r="A57" s="37" t="s">
        <v>55</v>
      </c>
      <c r="B57" s="39">
        <v>0</v>
      </c>
      <c r="C57" s="40">
        <v>0</v>
      </c>
      <c r="D57" s="38">
        <v>0</v>
      </c>
      <c r="E57" s="39">
        <v>0.5</v>
      </c>
      <c r="F57" s="40">
        <v>1</v>
      </c>
      <c r="G57" s="37">
        <v>190</v>
      </c>
      <c r="H57" s="39">
        <v>0.5</v>
      </c>
      <c r="I57" s="31">
        <f t="shared" si="8"/>
        <v>0.5617977528089888</v>
      </c>
      <c r="J57" s="40">
        <v>1</v>
      </c>
      <c r="K57" s="31">
        <f t="shared" si="9"/>
        <v>3.125</v>
      </c>
      <c r="L57" s="38">
        <v>190</v>
      </c>
      <c r="M57" s="31">
        <f t="shared" si="10"/>
        <v>0.28360261899555417</v>
      </c>
    </row>
    <row r="58" spans="1:13" ht="15.75" thickBot="1" x14ac:dyDescent="0.3">
      <c r="A58" s="8" t="s">
        <v>3</v>
      </c>
      <c r="B58" s="9">
        <f>SUM(B45:B57)</f>
        <v>36</v>
      </c>
      <c r="C58" s="9">
        <f t="shared" ref="C58:H58" si="11">SUM(C43:C57)</f>
        <v>10</v>
      </c>
      <c r="D58" s="10">
        <f t="shared" si="11"/>
        <v>15808</v>
      </c>
      <c r="E58" s="9">
        <f t="shared" si="11"/>
        <v>53</v>
      </c>
      <c r="F58" s="9">
        <f t="shared" si="11"/>
        <v>22</v>
      </c>
      <c r="G58" s="30">
        <f>SUM(G45:G57)</f>
        <v>51187.149999999994</v>
      </c>
      <c r="H58" s="9">
        <f t="shared" si="11"/>
        <v>89</v>
      </c>
      <c r="I58" s="32">
        <f>SUM(I45:I57)</f>
        <v>99.999999999999972</v>
      </c>
      <c r="J58" s="9">
        <f>SUM(J43:J57)</f>
        <v>32</v>
      </c>
      <c r="K58" s="32">
        <f>SUM(K45:K57)</f>
        <v>100</v>
      </c>
      <c r="L58" s="30">
        <f>SUM(L43:L57)</f>
        <v>66995.149999999994</v>
      </c>
      <c r="M58" s="32">
        <f>SUM(M45:M57)</f>
        <v>100.00000000000003</v>
      </c>
    </row>
    <row r="59" spans="1:13" x14ac:dyDescent="0.25">
      <c r="A59" s="41" t="s">
        <v>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6.5" thickBot="1" x14ac:dyDescent="0.3">
      <c r="A60" s="42" t="s">
        <v>59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x14ac:dyDescent="0.25">
      <c r="A61" s="43" t="s">
        <v>0</v>
      </c>
      <c r="B61" s="45" t="s">
        <v>1</v>
      </c>
      <c r="C61" s="45"/>
      <c r="D61" s="45"/>
      <c r="E61" s="45" t="s">
        <v>2</v>
      </c>
      <c r="F61" s="45"/>
      <c r="G61" s="45"/>
      <c r="H61" s="45" t="s">
        <v>3</v>
      </c>
      <c r="I61" s="45"/>
      <c r="J61" s="45"/>
      <c r="K61" s="45"/>
      <c r="L61" s="45"/>
      <c r="M61" s="46"/>
    </row>
    <row r="62" spans="1:13" ht="39" thickBot="1" x14ac:dyDescent="0.3">
      <c r="A62" s="44"/>
      <c r="B62" s="4" t="s">
        <v>4</v>
      </c>
      <c r="C62" s="4" t="s">
        <v>5</v>
      </c>
      <c r="D62" s="5" t="s">
        <v>6</v>
      </c>
      <c r="E62" s="4" t="s">
        <v>4</v>
      </c>
      <c r="F62" s="4" t="s">
        <v>5</v>
      </c>
      <c r="G62" s="6" t="s">
        <v>6</v>
      </c>
      <c r="H62" s="4" t="s">
        <v>4</v>
      </c>
      <c r="I62" s="4" t="s">
        <v>7</v>
      </c>
      <c r="J62" s="4" t="s">
        <v>5</v>
      </c>
      <c r="K62" s="4" t="s">
        <v>7</v>
      </c>
      <c r="L62" s="6" t="s">
        <v>6</v>
      </c>
      <c r="M62" s="7" t="s">
        <v>7</v>
      </c>
    </row>
    <row r="63" spans="1:13" x14ac:dyDescent="0.25">
      <c r="A63" s="37" t="s">
        <v>60</v>
      </c>
      <c r="B63" s="39">
        <v>0</v>
      </c>
      <c r="C63" s="40">
        <v>0</v>
      </c>
      <c r="D63" s="48">
        <v>0</v>
      </c>
      <c r="E63" s="39">
        <v>6</v>
      </c>
      <c r="F63" s="40">
        <v>2</v>
      </c>
      <c r="G63" s="48">
        <v>4080</v>
      </c>
      <c r="H63" s="39">
        <v>6</v>
      </c>
      <c r="I63" s="31">
        <f>(H63/H$81)*100</f>
        <v>2.3166023166023164</v>
      </c>
      <c r="J63" s="40">
        <v>2</v>
      </c>
      <c r="K63" s="31">
        <f>(J63/J$81)*100</f>
        <v>2.8571428571428572</v>
      </c>
      <c r="L63" s="48">
        <v>4080</v>
      </c>
      <c r="M63" s="31">
        <f>(L63/L$81)*100</f>
        <v>2.6307495418111211</v>
      </c>
    </row>
    <row r="64" spans="1:13" x14ac:dyDescent="0.25">
      <c r="A64" s="37" t="s">
        <v>37</v>
      </c>
      <c r="B64" s="39">
        <v>24</v>
      </c>
      <c r="C64" s="40">
        <v>5</v>
      </c>
      <c r="D64" s="49">
        <v>9120</v>
      </c>
      <c r="E64" s="39">
        <v>1</v>
      </c>
      <c r="F64" s="40">
        <v>1</v>
      </c>
      <c r="G64" s="49">
        <v>380</v>
      </c>
      <c r="H64" s="39">
        <v>25</v>
      </c>
      <c r="I64" s="31">
        <f t="shared" ref="I64:I80" si="12">(H64/H$81)*100</f>
        <v>9.6525096525096519</v>
      </c>
      <c r="J64" s="40">
        <v>6</v>
      </c>
      <c r="K64" s="31">
        <f t="shared" ref="K64:K80" si="13">(J64/J$81)*100</f>
        <v>8.5714285714285712</v>
      </c>
      <c r="L64" s="48">
        <v>9500</v>
      </c>
      <c r="M64" s="31">
        <f t="shared" ref="M64:M80" si="14">(L64/L$81)*100</f>
        <v>6.1255197664719736</v>
      </c>
    </row>
    <row r="65" spans="1:13" x14ac:dyDescent="0.25">
      <c r="A65" s="37" t="s">
        <v>38</v>
      </c>
      <c r="B65" s="39">
        <v>25</v>
      </c>
      <c r="C65" s="40">
        <v>5</v>
      </c>
      <c r="D65" s="49">
        <v>11400</v>
      </c>
      <c r="E65" s="39">
        <v>8</v>
      </c>
      <c r="F65" s="40">
        <v>2</v>
      </c>
      <c r="G65" s="49">
        <v>5440</v>
      </c>
      <c r="H65" s="39">
        <v>33</v>
      </c>
      <c r="I65" s="31">
        <f t="shared" si="12"/>
        <v>12.741312741312742</v>
      </c>
      <c r="J65" s="40">
        <v>7</v>
      </c>
      <c r="K65" s="31">
        <f t="shared" si="13"/>
        <v>10</v>
      </c>
      <c r="L65" s="48">
        <v>16840</v>
      </c>
      <c r="M65" s="31">
        <f t="shared" si="14"/>
        <v>10.85828977551453</v>
      </c>
    </row>
    <row r="66" spans="1:13" x14ac:dyDescent="0.25">
      <c r="A66" s="37" t="s">
        <v>39</v>
      </c>
      <c r="B66" s="39">
        <v>10</v>
      </c>
      <c r="C66" s="40">
        <v>2</v>
      </c>
      <c r="D66" s="49">
        <v>4560</v>
      </c>
      <c r="E66" s="39">
        <v>20.5</v>
      </c>
      <c r="F66" s="40">
        <v>9</v>
      </c>
      <c r="G66" s="49">
        <v>11394</v>
      </c>
      <c r="H66" s="39">
        <v>30.5</v>
      </c>
      <c r="I66" s="31">
        <f t="shared" si="12"/>
        <v>11.776061776061777</v>
      </c>
      <c r="J66" s="40">
        <v>11</v>
      </c>
      <c r="K66" s="31">
        <f t="shared" si="13"/>
        <v>15.714285714285714</v>
      </c>
      <c r="L66" s="48">
        <v>15954</v>
      </c>
      <c r="M66" s="31">
        <f t="shared" si="14"/>
        <v>10.287004458346722</v>
      </c>
    </row>
    <row r="67" spans="1:13" x14ac:dyDescent="0.25">
      <c r="A67" s="37" t="s">
        <v>40</v>
      </c>
      <c r="B67" s="39">
        <v>0</v>
      </c>
      <c r="C67" s="40">
        <v>0</v>
      </c>
      <c r="D67" s="48">
        <v>0</v>
      </c>
      <c r="E67" s="39">
        <v>3</v>
      </c>
      <c r="F67" s="40">
        <v>1</v>
      </c>
      <c r="G67" s="48">
        <v>2040</v>
      </c>
      <c r="H67" s="39">
        <v>3</v>
      </c>
      <c r="I67" s="31">
        <f t="shared" si="12"/>
        <v>1.1583011583011582</v>
      </c>
      <c r="J67" s="40">
        <v>1</v>
      </c>
      <c r="K67" s="31">
        <f t="shared" si="13"/>
        <v>1.4285714285714286</v>
      </c>
      <c r="L67" s="48">
        <v>2040</v>
      </c>
      <c r="M67" s="31">
        <f t="shared" si="14"/>
        <v>1.3153747709055605</v>
      </c>
    </row>
    <row r="68" spans="1:13" x14ac:dyDescent="0.25">
      <c r="A68" s="37" t="s">
        <v>42</v>
      </c>
      <c r="B68" s="39">
        <v>15</v>
      </c>
      <c r="C68" s="40">
        <v>3</v>
      </c>
      <c r="D68" s="49">
        <v>6840</v>
      </c>
      <c r="E68" s="39">
        <v>0</v>
      </c>
      <c r="F68" s="40">
        <v>0</v>
      </c>
      <c r="G68" s="48">
        <v>0</v>
      </c>
      <c r="H68" s="39">
        <v>15</v>
      </c>
      <c r="I68" s="31">
        <f t="shared" si="12"/>
        <v>5.7915057915057915</v>
      </c>
      <c r="J68" s="40">
        <v>3</v>
      </c>
      <c r="K68" s="31">
        <f t="shared" si="13"/>
        <v>4.2857142857142856</v>
      </c>
      <c r="L68" s="48">
        <v>6840</v>
      </c>
      <c r="M68" s="31">
        <f t="shared" si="14"/>
        <v>4.4103742318598211</v>
      </c>
    </row>
    <row r="69" spans="1:13" x14ac:dyDescent="0.25">
      <c r="A69" s="37" t="s">
        <v>43</v>
      </c>
      <c r="B69" s="39">
        <v>0</v>
      </c>
      <c r="C69" s="40">
        <v>0</v>
      </c>
      <c r="D69" s="48">
        <v>0</v>
      </c>
      <c r="E69" s="39">
        <v>4</v>
      </c>
      <c r="F69" s="40">
        <v>1</v>
      </c>
      <c r="G69" s="48">
        <v>2720</v>
      </c>
      <c r="H69" s="39">
        <v>4</v>
      </c>
      <c r="I69" s="31">
        <f t="shared" si="12"/>
        <v>1.5444015444015444</v>
      </c>
      <c r="J69" s="40">
        <v>1</v>
      </c>
      <c r="K69" s="31">
        <f t="shared" si="13"/>
        <v>1.4285714285714286</v>
      </c>
      <c r="L69" s="48">
        <v>2720</v>
      </c>
      <c r="M69" s="31">
        <f t="shared" si="14"/>
        <v>1.753833027874081</v>
      </c>
    </row>
    <row r="70" spans="1:13" x14ac:dyDescent="0.25">
      <c r="A70" s="37" t="s">
        <v>44</v>
      </c>
      <c r="B70" s="39">
        <v>26</v>
      </c>
      <c r="C70" s="40">
        <v>6</v>
      </c>
      <c r="D70" s="49">
        <v>11856</v>
      </c>
      <c r="E70" s="39">
        <v>6.5</v>
      </c>
      <c r="F70" s="40">
        <v>3</v>
      </c>
      <c r="G70" s="49">
        <v>3670</v>
      </c>
      <c r="H70" s="39">
        <v>32.5</v>
      </c>
      <c r="I70" s="31">
        <f t="shared" si="12"/>
        <v>12.548262548262548</v>
      </c>
      <c r="J70" s="40">
        <v>9</v>
      </c>
      <c r="K70" s="31">
        <f t="shared" si="13"/>
        <v>12.857142857142856</v>
      </c>
      <c r="L70" s="48">
        <v>15526</v>
      </c>
      <c r="M70" s="31">
        <f t="shared" si="14"/>
        <v>10.011033673078302</v>
      </c>
    </row>
    <row r="71" spans="1:13" x14ac:dyDescent="0.25">
      <c r="A71" s="37" t="s">
        <v>45</v>
      </c>
      <c r="B71" s="39">
        <v>0</v>
      </c>
      <c r="C71" s="40">
        <v>0</v>
      </c>
      <c r="D71" s="48">
        <v>0</v>
      </c>
      <c r="E71" s="39">
        <v>24</v>
      </c>
      <c r="F71" s="40">
        <v>6</v>
      </c>
      <c r="G71" s="48">
        <v>16320</v>
      </c>
      <c r="H71" s="39">
        <v>24</v>
      </c>
      <c r="I71" s="31">
        <f t="shared" si="12"/>
        <v>9.2664092664092657</v>
      </c>
      <c r="J71" s="40">
        <v>6</v>
      </c>
      <c r="K71" s="31">
        <f t="shared" si="13"/>
        <v>8.5714285714285712</v>
      </c>
      <c r="L71" s="48">
        <v>16320</v>
      </c>
      <c r="M71" s="31">
        <f t="shared" si="14"/>
        <v>10.522998167244484</v>
      </c>
    </row>
    <row r="72" spans="1:13" x14ac:dyDescent="0.25">
      <c r="A72" s="37" t="s">
        <v>46</v>
      </c>
      <c r="B72" s="39">
        <v>0</v>
      </c>
      <c r="C72" s="40">
        <v>0</v>
      </c>
      <c r="D72" s="48">
        <v>0</v>
      </c>
      <c r="E72" s="39">
        <v>7</v>
      </c>
      <c r="F72" s="40">
        <v>2</v>
      </c>
      <c r="G72" s="48">
        <v>4760</v>
      </c>
      <c r="H72" s="39">
        <v>7</v>
      </c>
      <c r="I72" s="31">
        <f t="shared" si="12"/>
        <v>2.7027027027027026</v>
      </c>
      <c r="J72" s="40">
        <v>2</v>
      </c>
      <c r="K72" s="31">
        <f t="shared" si="13"/>
        <v>2.8571428571428572</v>
      </c>
      <c r="L72" s="48">
        <v>4760</v>
      </c>
      <c r="M72" s="31">
        <f t="shared" si="14"/>
        <v>3.0692077987796416</v>
      </c>
    </row>
    <row r="73" spans="1:13" x14ac:dyDescent="0.25">
      <c r="A73" s="37" t="s">
        <v>54</v>
      </c>
      <c r="B73" s="39">
        <v>0</v>
      </c>
      <c r="C73" s="40">
        <v>0</v>
      </c>
      <c r="D73" s="48">
        <v>0</v>
      </c>
      <c r="E73" s="39">
        <v>10.5</v>
      </c>
      <c r="F73" s="40">
        <v>2</v>
      </c>
      <c r="G73" s="48">
        <v>10478.879999999999</v>
      </c>
      <c r="H73" s="39">
        <v>10.5</v>
      </c>
      <c r="I73" s="31">
        <f t="shared" si="12"/>
        <v>4.0540540540540544</v>
      </c>
      <c r="J73" s="40">
        <v>2</v>
      </c>
      <c r="K73" s="31">
        <f t="shared" si="13"/>
        <v>2.8571428571428572</v>
      </c>
      <c r="L73" s="48">
        <v>10478.879999999999</v>
      </c>
      <c r="M73" s="31">
        <f t="shared" si="14"/>
        <v>6.7566933232092454</v>
      </c>
    </row>
    <row r="74" spans="1:13" x14ac:dyDescent="0.25">
      <c r="A74" s="37" t="s">
        <v>57</v>
      </c>
      <c r="B74" s="39">
        <v>0</v>
      </c>
      <c r="C74" s="40">
        <v>0</v>
      </c>
      <c r="D74" s="48">
        <v>0</v>
      </c>
      <c r="E74" s="39">
        <v>12</v>
      </c>
      <c r="F74" s="40">
        <v>4</v>
      </c>
      <c r="G74" s="48">
        <v>8535</v>
      </c>
      <c r="H74" s="39">
        <v>12</v>
      </c>
      <c r="I74" s="31">
        <f t="shared" si="12"/>
        <v>4.6332046332046328</v>
      </c>
      <c r="J74" s="40">
        <v>4</v>
      </c>
      <c r="K74" s="31">
        <f t="shared" si="13"/>
        <v>5.7142857142857144</v>
      </c>
      <c r="L74" s="48">
        <v>8535</v>
      </c>
      <c r="M74" s="31">
        <f t="shared" si="14"/>
        <v>5.5032959165092947</v>
      </c>
    </row>
    <row r="75" spans="1:13" x14ac:dyDescent="0.25">
      <c r="A75" s="37" t="s">
        <v>61</v>
      </c>
      <c r="B75" s="39">
        <v>0</v>
      </c>
      <c r="C75" s="40">
        <v>0</v>
      </c>
      <c r="D75" s="48">
        <v>0</v>
      </c>
      <c r="E75" s="39">
        <v>2.5</v>
      </c>
      <c r="F75" s="40">
        <v>1</v>
      </c>
      <c r="G75" s="48">
        <v>1400</v>
      </c>
      <c r="H75" s="39">
        <v>2.5</v>
      </c>
      <c r="I75" s="31">
        <f t="shared" si="12"/>
        <v>0.96525096525096521</v>
      </c>
      <c r="J75" s="40">
        <v>1</v>
      </c>
      <c r="K75" s="31">
        <f t="shared" si="13"/>
        <v>1.4285714285714286</v>
      </c>
      <c r="L75" s="48">
        <v>1400</v>
      </c>
      <c r="M75" s="31">
        <f t="shared" si="14"/>
        <v>0.90270817611165932</v>
      </c>
    </row>
    <row r="76" spans="1:13" x14ac:dyDescent="0.25">
      <c r="A76" s="37" t="s">
        <v>49</v>
      </c>
      <c r="B76" s="39">
        <v>0</v>
      </c>
      <c r="C76" s="40">
        <v>0</v>
      </c>
      <c r="D76" s="48">
        <v>0</v>
      </c>
      <c r="E76" s="39">
        <v>20</v>
      </c>
      <c r="F76" s="40">
        <v>5</v>
      </c>
      <c r="G76" s="48">
        <v>15600</v>
      </c>
      <c r="H76" s="39">
        <v>20</v>
      </c>
      <c r="I76" s="31">
        <f t="shared" si="12"/>
        <v>7.7220077220077217</v>
      </c>
      <c r="J76" s="40">
        <v>5</v>
      </c>
      <c r="K76" s="31">
        <f t="shared" si="13"/>
        <v>7.1428571428571423</v>
      </c>
      <c r="L76" s="48">
        <v>15600</v>
      </c>
      <c r="M76" s="31">
        <f t="shared" si="14"/>
        <v>10.058748248101347</v>
      </c>
    </row>
    <row r="77" spans="1:13" x14ac:dyDescent="0.25">
      <c r="A77" s="37" t="s">
        <v>50</v>
      </c>
      <c r="B77" s="39">
        <v>0</v>
      </c>
      <c r="C77" s="40">
        <v>0</v>
      </c>
      <c r="D77" s="48">
        <v>0</v>
      </c>
      <c r="E77" s="39">
        <v>11</v>
      </c>
      <c r="F77" s="40">
        <v>4</v>
      </c>
      <c r="G77" s="48">
        <v>8855</v>
      </c>
      <c r="H77" s="39">
        <v>11</v>
      </c>
      <c r="I77" s="31">
        <f t="shared" si="12"/>
        <v>4.2471042471042466</v>
      </c>
      <c r="J77" s="40">
        <v>4</v>
      </c>
      <c r="K77" s="31">
        <f t="shared" si="13"/>
        <v>5.7142857142857144</v>
      </c>
      <c r="L77" s="48">
        <v>8855</v>
      </c>
      <c r="M77" s="31">
        <f t="shared" si="14"/>
        <v>5.7096292139062452</v>
      </c>
    </row>
    <row r="78" spans="1:13" x14ac:dyDescent="0.25">
      <c r="A78" s="37" t="s">
        <v>55</v>
      </c>
      <c r="B78" s="39">
        <v>0</v>
      </c>
      <c r="C78" s="40">
        <v>0</v>
      </c>
      <c r="D78" s="48">
        <v>0</v>
      </c>
      <c r="E78" s="39">
        <v>12</v>
      </c>
      <c r="F78" s="40">
        <v>3</v>
      </c>
      <c r="G78" s="48">
        <v>8160</v>
      </c>
      <c r="H78" s="39">
        <v>12</v>
      </c>
      <c r="I78" s="31">
        <f t="shared" si="12"/>
        <v>4.6332046332046328</v>
      </c>
      <c r="J78" s="40">
        <v>3</v>
      </c>
      <c r="K78" s="31">
        <f t="shared" si="13"/>
        <v>4.2857142857142856</v>
      </c>
      <c r="L78" s="48">
        <v>8160</v>
      </c>
      <c r="M78" s="31">
        <f t="shared" si="14"/>
        <v>5.2614990836222422</v>
      </c>
    </row>
    <row r="79" spans="1:13" x14ac:dyDescent="0.25">
      <c r="A79" s="37" t="s">
        <v>62</v>
      </c>
      <c r="B79" s="39">
        <v>0</v>
      </c>
      <c r="C79" s="40">
        <v>0</v>
      </c>
      <c r="D79" s="48">
        <v>0</v>
      </c>
      <c r="E79" s="39">
        <v>4</v>
      </c>
      <c r="F79" s="40">
        <v>1</v>
      </c>
      <c r="G79" s="48">
        <v>2720</v>
      </c>
      <c r="H79" s="39">
        <v>4</v>
      </c>
      <c r="I79" s="31">
        <f t="shared" si="12"/>
        <v>1.5444015444015444</v>
      </c>
      <c r="J79" s="40">
        <v>1</v>
      </c>
      <c r="K79" s="31">
        <f t="shared" si="13"/>
        <v>1.4285714285714286</v>
      </c>
      <c r="L79" s="48">
        <v>2720</v>
      </c>
      <c r="M79" s="31">
        <f t="shared" si="14"/>
        <v>1.753833027874081</v>
      </c>
    </row>
    <row r="80" spans="1:13" ht="15.75" thickBot="1" x14ac:dyDescent="0.3">
      <c r="A80" s="37" t="s">
        <v>63</v>
      </c>
      <c r="B80" s="39">
        <v>0</v>
      </c>
      <c r="C80" s="40">
        <v>0</v>
      </c>
      <c r="D80" s="48">
        <v>0</v>
      </c>
      <c r="E80" s="39">
        <v>7</v>
      </c>
      <c r="F80" s="40">
        <v>2</v>
      </c>
      <c r="G80" s="48">
        <v>4760</v>
      </c>
      <c r="H80" s="39">
        <v>7</v>
      </c>
      <c r="I80" s="31">
        <f t="shared" si="12"/>
        <v>2.7027027027027026</v>
      </c>
      <c r="J80" s="40">
        <v>2</v>
      </c>
      <c r="K80" s="31">
        <f t="shared" si="13"/>
        <v>2.8571428571428572</v>
      </c>
      <c r="L80" s="48">
        <v>4760</v>
      </c>
      <c r="M80" s="31">
        <f t="shared" si="14"/>
        <v>3.0692077987796416</v>
      </c>
    </row>
    <row r="81" spans="1:13" ht="15.75" thickBot="1" x14ac:dyDescent="0.3">
      <c r="A81" s="8" t="s">
        <v>3</v>
      </c>
      <c r="B81" s="9">
        <f>SUM(B63:B80)</f>
        <v>100</v>
      </c>
      <c r="C81" s="9">
        <f>SUM(C63:C80)</f>
        <v>21</v>
      </c>
      <c r="D81" s="10">
        <f>SUM(D63:D80)</f>
        <v>43776</v>
      </c>
      <c r="E81" s="9">
        <f>SUM(E63:E80)</f>
        <v>159</v>
      </c>
      <c r="F81" s="9">
        <f>SUM(F63:F80)</f>
        <v>49</v>
      </c>
      <c r="G81" s="30">
        <f>SUM(G63:G80)</f>
        <v>111312.88</v>
      </c>
      <c r="H81" s="9">
        <f>SUM(H63:H80)</f>
        <v>259</v>
      </c>
      <c r="I81" s="32">
        <f>SUM(I68:I80)</f>
        <v>62.355212355212359</v>
      </c>
      <c r="J81" s="9">
        <f>SUM(J63:J80)</f>
        <v>70</v>
      </c>
      <c r="K81" s="32">
        <f>SUM(K68:K80)</f>
        <v>61.428571428571423</v>
      </c>
      <c r="L81" s="30">
        <f>SUM(L63:L80)</f>
        <v>155088.88</v>
      </c>
      <c r="M81" s="32">
        <f>SUM(M68:M80)</f>
        <v>68.783061686950091</v>
      </c>
    </row>
  </sheetData>
  <mergeCells count="27">
    <mergeCell ref="A60:M60"/>
    <mergeCell ref="A61:A62"/>
    <mergeCell ref="B61:D61"/>
    <mergeCell ref="E61:G61"/>
    <mergeCell ref="H61:M61"/>
    <mergeCell ref="A26:M26"/>
    <mergeCell ref="A27:A28"/>
    <mergeCell ref="B27:D27"/>
    <mergeCell ref="E27:G27"/>
    <mergeCell ref="H27:M27"/>
    <mergeCell ref="A1:M1"/>
    <mergeCell ref="A2:M2"/>
    <mergeCell ref="A3:A4"/>
    <mergeCell ref="B3:D3"/>
    <mergeCell ref="E3:G3"/>
    <mergeCell ref="H3:M3"/>
    <mergeCell ref="A7:M7"/>
    <mergeCell ref="A8:A9"/>
    <mergeCell ref="B8:D8"/>
    <mergeCell ref="E8:G8"/>
    <mergeCell ref="H8:M8"/>
    <mergeCell ref="A59:M59"/>
    <mergeCell ref="A42:M42"/>
    <mergeCell ref="A43:A44"/>
    <mergeCell ref="B43:D43"/>
    <mergeCell ref="E43:G43"/>
    <mergeCell ref="H43:M4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pane ySplit="1" topLeftCell="A8" activePane="bottomLeft" state="frozen"/>
      <selection pane="bottomLeft" activeCell="M19" sqref="M19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>SUM(B11:C11)</f>
        <v>238</v>
      </c>
      <c r="E11" s="11">
        <v>110290</v>
      </c>
    </row>
    <row r="12" spans="1:5" x14ac:dyDescent="0.25">
      <c r="A12" s="12" t="s">
        <v>19</v>
      </c>
      <c r="B12" s="13">
        <v>36</v>
      </c>
      <c r="C12" s="13">
        <v>53</v>
      </c>
      <c r="D12" s="13">
        <f>SUM(B12:C12)</f>
        <v>89</v>
      </c>
      <c r="E12" s="11">
        <v>66995.149999999994</v>
      </c>
    </row>
    <row r="13" spans="1:5" x14ac:dyDescent="0.25">
      <c r="A13" s="12" t="s">
        <v>18</v>
      </c>
      <c r="B13" s="13">
        <v>100</v>
      </c>
      <c r="C13" s="13">
        <v>159</v>
      </c>
      <c r="D13" s="13">
        <f>SUM(B13:C13)</f>
        <v>259</v>
      </c>
      <c r="E13" s="11">
        <v>155088.88</v>
      </c>
    </row>
    <row r="14" spans="1:5" x14ac:dyDescent="0.25">
      <c r="A14" t="s">
        <v>17</v>
      </c>
      <c r="B14" s="13"/>
      <c r="C14" s="13"/>
      <c r="D14" s="13"/>
      <c r="E14" s="11"/>
    </row>
    <row r="15" spans="1:5" x14ac:dyDescent="0.25">
      <c r="A15" t="s">
        <v>16</v>
      </c>
      <c r="B15" s="13"/>
      <c r="C15" s="13"/>
      <c r="D15" s="13"/>
      <c r="E15" s="11"/>
    </row>
    <row r="16" spans="1:5" x14ac:dyDescent="0.25">
      <c r="A16" t="s">
        <v>15</v>
      </c>
      <c r="B16" s="13"/>
      <c r="C16" s="13"/>
      <c r="D16" s="13"/>
      <c r="E16" s="11"/>
    </row>
    <row r="17" spans="1:5" x14ac:dyDescent="0.25">
      <c r="A17" t="s">
        <v>14</v>
      </c>
      <c r="B17" s="13"/>
      <c r="C17" s="13"/>
      <c r="D17" s="13"/>
      <c r="E17" s="11"/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83.2</v>
      </c>
      <c r="C21" s="27">
        <f>AVERAGE(C9:C20)</f>
        <v>58.4</v>
      </c>
      <c r="D21" s="28">
        <f>SUM(B21:C21)</f>
        <v>141.6</v>
      </c>
      <c r="E21" s="15">
        <f>AVERAGE(E9:E20)</f>
        <v>84533.638000000006</v>
      </c>
    </row>
    <row r="22" spans="1:5" x14ac:dyDescent="0.25">
      <c r="A22" s="16" t="s">
        <v>10</v>
      </c>
      <c r="B22" s="17">
        <f>SUM(B9:B21)</f>
        <v>499.2</v>
      </c>
      <c r="C22" s="17">
        <f>SUM(C9:C21)</f>
        <v>350.4</v>
      </c>
      <c r="D22" s="18">
        <f>SUM(B22:C22)</f>
        <v>849.59999999999991</v>
      </c>
      <c r="E22" s="19">
        <f>SUM(E9:E21)</f>
        <v>507201.82799999998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2018-06-11T19:22:26Z</dcterms:modified>
</cp:coreProperties>
</file>