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bookViews>
    <workbookView xWindow="240" yWindow="330" windowWidth="18915" windowHeight="11535"/>
  </bookViews>
  <sheets>
    <sheet name="TABELA 19" sheetId="1" r:id="rId1"/>
    <sheet name="GRÁFICO TABELA 19" sheetId="4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D14" i="4" l="1"/>
  <c r="M90" i="1"/>
  <c r="K91" i="1"/>
  <c r="C95" i="1"/>
  <c r="D95" i="1"/>
  <c r="E95" i="1"/>
  <c r="F95" i="1"/>
  <c r="G95" i="1"/>
  <c r="H95" i="1"/>
  <c r="I87" i="1" s="1"/>
  <c r="J95" i="1"/>
  <c r="K85" i="1" s="1"/>
  <c r="L95" i="1"/>
  <c r="M87" i="1" s="1"/>
  <c r="B95" i="1"/>
  <c r="M86" i="1" l="1"/>
  <c r="K88" i="1"/>
  <c r="K87" i="1"/>
  <c r="I93" i="1"/>
  <c r="I88" i="1"/>
  <c r="I92" i="1"/>
  <c r="I86" i="1"/>
  <c r="I84" i="1"/>
  <c r="I90" i="1"/>
  <c r="I85" i="1"/>
  <c r="I95" i="1" s="1"/>
  <c r="I94" i="1"/>
  <c r="I89" i="1"/>
  <c r="K92" i="1"/>
  <c r="M94" i="1"/>
  <c r="M93" i="1"/>
  <c r="M89" i="1"/>
  <c r="M85" i="1"/>
  <c r="K84" i="1"/>
  <c r="K94" i="1"/>
  <c r="K90" i="1"/>
  <c r="K86" i="1"/>
  <c r="M92" i="1"/>
  <c r="M88" i="1"/>
  <c r="M84" i="1"/>
  <c r="I91" i="1"/>
  <c r="K93" i="1"/>
  <c r="K89" i="1"/>
  <c r="M91" i="1"/>
  <c r="D13" i="4"/>
  <c r="D12" i="4"/>
  <c r="K74" i="1"/>
  <c r="K78" i="1"/>
  <c r="L80" i="1"/>
  <c r="M64" i="1" s="1"/>
  <c r="J80" i="1"/>
  <c r="K63" i="1" s="1"/>
  <c r="H80" i="1"/>
  <c r="I64" i="1" s="1"/>
  <c r="G80" i="1"/>
  <c r="F80" i="1"/>
  <c r="E80" i="1"/>
  <c r="D80" i="1"/>
  <c r="C80" i="1"/>
  <c r="B80" i="1"/>
  <c r="M95" i="1" l="1"/>
  <c r="K95" i="1"/>
  <c r="K70" i="1"/>
  <c r="K66" i="1"/>
  <c r="M79" i="1"/>
  <c r="M71" i="1"/>
  <c r="M63" i="1"/>
  <c r="M78" i="1"/>
  <c r="M70" i="1"/>
  <c r="M75" i="1"/>
  <c r="M67" i="1"/>
  <c r="M74" i="1"/>
  <c r="M66" i="1"/>
  <c r="I79" i="1"/>
  <c r="I75" i="1"/>
  <c r="I71" i="1"/>
  <c r="I67" i="1"/>
  <c r="I63" i="1"/>
  <c r="I78" i="1"/>
  <c r="I74" i="1"/>
  <c r="I70" i="1"/>
  <c r="I66" i="1"/>
  <c r="K62" i="1"/>
  <c r="K77" i="1"/>
  <c r="K73" i="1"/>
  <c r="K69" i="1"/>
  <c r="K65" i="1"/>
  <c r="I77" i="1"/>
  <c r="I73" i="1"/>
  <c r="I69" i="1"/>
  <c r="I65" i="1"/>
  <c r="M62" i="1"/>
  <c r="K76" i="1"/>
  <c r="K72" i="1"/>
  <c r="K68" i="1"/>
  <c r="K64" i="1"/>
  <c r="M77" i="1"/>
  <c r="M73" i="1"/>
  <c r="M69" i="1"/>
  <c r="M65" i="1"/>
  <c r="I62" i="1"/>
  <c r="I76" i="1"/>
  <c r="I72" i="1"/>
  <c r="I68" i="1"/>
  <c r="K79" i="1"/>
  <c r="K75" i="1"/>
  <c r="K71" i="1"/>
  <c r="K67" i="1"/>
  <c r="M76" i="1"/>
  <c r="M72" i="1"/>
  <c r="M68" i="1"/>
  <c r="G58" i="1"/>
  <c r="B58" i="1"/>
  <c r="L58" i="1"/>
  <c r="M46" i="1" s="1"/>
  <c r="J58" i="1"/>
  <c r="K46" i="1" s="1"/>
  <c r="H58" i="1"/>
  <c r="I47" i="1" s="1"/>
  <c r="F58" i="1"/>
  <c r="E58" i="1"/>
  <c r="D58" i="1"/>
  <c r="C58" i="1"/>
  <c r="I49" i="1" l="1"/>
  <c r="I54" i="1"/>
  <c r="I46" i="1"/>
  <c r="I57" i="1"/>
  <c r="M49" i="1"/>
  <c r="I53" i="1"/>
  <c r="M57" i="1"/>
  <c r="I45" i="1"/>
  <c r="I50" i="1"/>
  <c r="M53" i="1"/>
  <c r="M80" i="1"/>
  <c r="K80" i="1"/>
  <c r="I80" i="1"/>
  <c r="K49" i="1"/>
  <c r="K56" i="1"/>
  <c r="K48" i="1"/>
  <c r="M56" i="1"/>
  <c r="M52" i="1"/>
  <c r="I56" i="1"/>
  <c r="I52" i="1"/>
  <c r="I48" i="1"/>
  <c r="K45" i="1"/>
  <c r="K55" i="1"/>
  <c r="K51" i="1"/>
  <c r="K47" i="1"/>
  <c r="M55" i="1"/>
  <c r="M51" i="1"/>
  <c r="M47" i="1"/>
  <c r="K57" i="1"/>
  <c r="K53" i="1"/>
  <c r="K52" i="1"/>
  <c r="M48" i="1"/>
  <c r="I55" i="1"/>
  <c r="I51" i="1"/>
  <c r="M45" i="1"/>
  <c r="K54" i="1"/>
  <c r="K50" i="1"/>
  <c r="M54" i="1"/>
  <c r="M50" i="1"/>
  <c r="D11" i="4"/>
  <c r="L41" i="1"/>
  <c r="M30" i="1" s="1"/>
  <c r="J41" i="1"/>
  <c r="K31" i="1" s="1"/>
  <c r="H41" i="1"/>
  <c r="I33" i="1" s="1"/>
  <c r="G41" i="1"/>
  <c r="F41" i="1"/>
  <c r="E41" i="1"/>
  <c r="D41" i="1"/>
  <c r="C41" i="1"/>
  <c r="B41" i="1"/>
  <c r="K58" i="1" l="1"/>
  <c r="M32" i="1"/>
  <c r="I58" i="1"/>
  <c r="M58" i="1"/>
  <c r="M29" i="1"/>
  <c r="M33" i="1"/>
  <c r="K30" i="1"/>
  <c r="M40" i="1"/>
  <c r="K29" i="1"/>
  <c r="M37" i="1"/>
  <c r="K38" i="1"/>
  <c r="K34" i="1"/>
  <c r="M36" i="1"/>
  <c r="I40" i="1"/>
  <c r="I36" i="1"/>
  <c r="I32" i="1"/>
  <c r="I39" i="1"/>
  <c r="I35" i="1"/>
  <c r="I31" i="1"/>
  <c r="K37" i="1"/>
  <c r="K33" i="1"/>
  <c r="I38" i="1"/>
  <c r="I34" i="1"/>
  <c r="I30" i="1"/>
  <c r="K40" i="1"/>
  <c r="K36" i="1"/>
  <c r="K32" i="1"/>
  <c r="M39" i="1"/>
  <c r="M35" i="1"/>
  <c r="M31" i="1"/>
  <c r="I29" i="1"/>
  <c r="I37" i="1"/>
  <c r="K39" i="1"/>
  <c r="K35" i="1"/>
  <c r="M38" i="1"/>
  <c r="M34" i="1"/>
  <c r="D10" i="4"/>
  <c r="L25" i="1"/>
  <c r="M11" i="1" s="1"/>
  <c r="J25" i="1"/>
  <c r="K11" i="1" s="1"/>
  <c r="H25" i="1"/>
  <c r="I11" i="1" s="1"/>
  <c r="G25" i="1"/>
  <c r="F25" i="1"/>
  <c r="E25" i="1"/>
  <c r="D25" i="1"/>
  <c r="C25" i="1"/>
  <c r="B25" i="1"/>
  <c r="I10" i="1" l="1"/>
  <c r="M41" i="1"/>
  <c r="I41" i="1"/>
  <c r="K41" i="1"/>
  <c r="K18" i="1"/>
  <c r="K17" i="1"/>
  <c r="M16" i="1"/>
  <c r="M14" i="1"/>
  <c r="K10" i="1"/>
  <c r="K25" i="1"/>
  <c r="M20" i="1"/>
  <c r="M13" i="1"/>
  <c r="M24" i="1"/>
  <c r="M21" i="1"/>
  <c r="M10" i="1"/>
  <c r="M25" i="1"/>
  <c r="M18" i="1"/>
  <c r="I22" i="1"/>
  <c r="I18" i="1"/>
  <c r="K22" i="1"/>
  <c r="K14" i="1"/>
  <c r="I14" i="1"/>
  <c r="K21" i="1"/>
  <c r="K13" i="1"/>
  <c r="M22" i="1"/>
  <c r="M17" i="1"/>
  <c r="M12" i="1"/>
  <c r="I25" i="1"/>
  <c r="I21" i="1"/>
  <c r="I17" i="1"/>
  <c r="I13" i="1"/>
  <c r="I24" i="1"/>
  <c r="I20" i="1"/>
  <c r="I16" i="1"/>
  <c r="I12" i="1"/>
  <c r="K24" i="1"/>
  <c r="K20" i="1"/>
  <c r="K16" i="1"/>
  <c r="K12" i="1"/>
  <c r="I23" i="1"/>
  <c r="I19" i="1"/>
  <c r="I15" i="1"/>
  <c r="K23" i="1"/>
  <c r="K19" i="1"/>
  <c r="K15" i="1"/>
  <c r="M23" i="1"/>
  <c r="M19" i="1"/>
  <c r="M15" i="1"/>
  <c r="C6" i="1"/>
  <c r="B6" i="1"/>
  <c r="D6" i="1"/>
  <c r="D9" i="4"/>
  <c r="B21" i="4"/>
  <c r="B22" i="4" s="1"/>
  <c r="C21" i="4"/>
  <c r="C22" i="4" s="1"/>
  <c r="E21" i="4"/>
  <c r="E22" i="4" s="1"/>
  <c r="D22" i="4" l="1"/>
  <c r="D21" i="4"/>
</calcChain>
</file>

<file path=xl/sharedStrings.xml><?xml version="1.0" encoding="utf-8"?>
<sst xmlns="http://schemas.openxmlformats.org/spreadsheetml/2006/main" count="205" uniqueCount="68">
  <si>
    <t xml:space="preserve">Centro de Custo </t>
  </si>
  <si>
    <t>AUDITORIA</t>
  </si>
  <si>
    <t>OUTROS FINS</t>
  </si>
  <si>
    <t>T O T A L</t>
  </si>
  <si>
    <t>Qte.
Diárias</t>
  </si>
  <si>
    <t>Qte.
Servidores</t>
  </si>
  <si>
    <t>Custo</t>
  </si>
  <si>
    <t>%</t>
  </si>
  <si>
    <t>FONTE: Diretoria de Administração e Finanças -  DAF</t>
  </si>
  <si>
    <t>TABELA 19 - UTILIZAÇÃO DE DIÁRIAS POR CENTRO DE CUSTOS</t>
  </si>
  <si>
    <t>TOTAL</t>
  </si>
  <si>
    <t>DEZ</t>
  </si>
  <si>
    <t>NOV</t>
  </si>
  <si>
    <t>OUT</t>
  </si>
  <si>
    <t>SET</t>
  </si>
  <si>
    <t>AGO</t>
  </si>
  <si>
    <t>JUL</t>
  </si>
  <si>
    <t>JUN</t>
  </si>
  <si>
    <t>MAIO</t>
  </si>
  <si>
    <t>ABR</t>
  </si>
  <si>
    <t>MAR</t>
  </si>
  <si>
    <t>VALOR
MENSAL</t>
  </si>
  <si>
    <t>Outros
Fins</t>
  </si>
  <si>
    <t>Auditoria/
Inspeções</t>
  </si>
  <si>
    <t>MÊS</t>
  </si>
  <si>
    <t>Méd. 2011</t>
  </si>
  <si>
    <t>Méd. 2012</t>
  </si>
  <si>
    <t>Méd. 2013</t>
  </si>
  <si>
    <t>FEV</t>
  </si>
  <si>
    <t>JAN</t>
  </si>
  <si>
    <t>Méd. 2014</t>
  </si>
  <si>
    <t>Méd. 2015</t>
  </si>
  <si>
    <t>Méd. 2016</t>
  </si>
  <si>
    <t>Mês: Jan / 2018</t>
  </si>
  <si>
    <t>Méd. 2017</t>
  </si>
  <si>
    <t>Méd./Mês 2018</t>
  </si>
  <si>
    <t>Mês: Fev / 2018</t>
  </si>
  <si>
    <t xml:space="preserve">DIR. DE ADM. E FINANÇAS - DAF </t>
  </si>
  <si>
    <t xml:space="preserve">DIR. DE CONTR. ADM. ESTADUAL - DCE </t>
  </si>
  <si>
    <t xml:space="preserve">DIR. DE CONTR. DOS MUNICÍPIOS - DMU </t>
  </si>
  <si>
    <t xml:space="preserve">DIR. DE PLANEJ. E PROJ. ESPECIAIS - DPE </t>
  </si>
  <si>
    <t xml:space="preserve">DIRETORIA DE ATIVIDADES ESPECIAIS - DAE </t>
  </si>
  <si>
    <t xml:space="preserve">DIRETORIA DE CONTROLE DE ATOS DE PESSOAL - DAP </t>
  </si>
  <si>
    <t xml:space="preserve">DIRETORIA DE CONTROLE DE CONTAS DE GOVERNO (DCG) - DCG </t>
  </si>
  <si>
    <t xml:space="preserve">DIRETORIA DE CONTROLE DE LICITAÇÕES E CONTRATAÇÕES - DLC </t>
  </si>
  <si>
    <t xml:space="preserve">DIRETORIA DE INFORMÁTICA - DIN </t>
  </si>
  <si>
    <t xml:space="preserve">DIRETORIA GERAL DE CONTROLE EXTERNO (DGCE) - DGCE </t>
  </si>
  <si>
    <t xml:space="preserve">Gab - Wilson Rogério Wan Dall - GAC Wilson Rogério Wan Dal </t>
  </si>
  <si>
    <t xml:space="preserve">Gab Conselheiro - Luiz Eduardo Cherem - GAC Luiz Eduardo Cherem </t>
  </si>
  <si>
    <t xml:space="preserve">GAB. AUDIT SABRINA NUNES IOCKEN - GAB. AUDIT SABRINA NUNES IOCKEN </t>
  </si>
  <si>
    <t xml:space="preserve">Gab. Cons. Adircelio M. F. Junior - GAC Adircelio de M. F. Junior </t>
  </si>
  <si>
    <t xml:space="preserve">PRESIDÊNCIA (GAP) - ASMI - GAP/ASMI </t>
  </si>
  <si>
    <t>Mês: Mar / 2018</t>
  </si>
  <si>
    <t xml:space="preserve">DIRETORIA DE RECURSOS E REEXAMES (DRR) - DRR </t>
  </si>
  <si>
    <t xml:space="preserve">DIRETORIA GERAL DE PLANEJAMENTO E ADMINISTRAÇÃO (DGPA) - DGPA </t>
  </si>
  <si>
    <t xml:space="preserve">GAB. DO PRESIDENTE - GAP </t>
  </si>
  <si>
    <t>Mês: Abr / 2018</t>
  </si>
  <si>
    <t xml:space="preserve">GAB AUD. GERSON DOS SANTOS SICCA - GAB AUDITOR GERSON DOS SANTOS SICCA </t>
  </si>
  <si>
    <t xml:space="preserve">Gab Conselheiro José Nei A Ascari - GAC José Nei A Ascari </t>
  </si>
  <si>
    <t>Mês: Mai / 2018</t>
  </si>
  <si>
    <t xml:space="preserve">CONSULTORIA GERAL - COG </t>
  </si>
  <si>
    <t xml:space="preserve">Gab Cons Herneus Joao de Nadal - GAC Herneus Joao de Nadal </t>
  </si>
  <si>
    <t xml:space="preserve">PRESIDÊNCIA (GAP) - ACOM - ACOM </t>
  </si>
  <si>
    <t xml:space="preserve">PRESIDÊNCIA (GAP) - ICON - ICON </t>
  </si>
  <si>
    <t>Mês: Jun / 2018</t>
  </si>
  <si>
    <t xml:space="preserve">DIRETORIA DE GESTÃO DE PESSOAS (DGP) - DGP </t>
  </si>
  <si>
    <t xml:space="preserve">GAB AUD. GERSON DOS SANTOS SICCA </t>
  </si>
  <si>
    <t xml:space="preserve">GAB. AUDIT SABRINA NUNES IOCKEN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</si>
</sst>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/>
      <top style="thin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NumberFormat="1" applyFont="1" applyFill="1" applyBorder="1" applyAlignment="1"/>
    <xf numFmtId="43" fontId="4" fillId="0" borderId="0" xfId="1" applyFont="1" applyFill="1" applyBorder="1" applyAlignment="1"/>
    <xf numFmtId="0" fontId="0" fillId="4" borderId="0" xfId="0" applyFill="1" applyBorder="1"/>
    <xf numFmtId="0" fontId="3" fillId="5" borderId="5" xfId="0" applyFont="1" applyFill="1" applyBorder="1" applyAlignment="1">
      <alignment horizontal="center" vertical="center" wrapText="1"/>
    </xf>
    <xf numFmtId="43" fontId="3" fillId="5" borderId="5" xfId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2" fillId="7" borderId="7" xfId="0" applyNumberFormat="1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/>
    </xf>
    <xf numFmtId="43" fontId="2" fillId="7" borderId="8" xfId="1" applyFont="1" applyFill="1" applyBorder="1"/>
    <xf numFmtId="43" fontId="0" fillId="0" borderId="0" xfId="1" applyFont="1"/>
    <xf numFmtId="0" fontId="0" fillId="0" borderId="0" xfId="0" applyFont="1"/>
    <xf numFmtId="164" fontId="0" fillId="0" borderId="0" xfId="1" applyNumberFormat="1" applyFont="1" applyAlignment="1">
      <alignment horizontal="center"/>
    </xf>
    <xf numFmtId="0" fontId="0" fillId="7" borderId="12" xfId="0" applyFill="1" applyBorder="1" applyAlignment="1">
      <alignment wrapText="1"/>
    </xf>
    <xf numFmtId="43" fontId="0" fillId="7" borderId="12" xfId="1" applyFont="1" applyFill="1" applyBorder="1"/>
    <xf numFmtId="0" fontId="0" fillId="6" borderId="12" xfId="0" applyFont="1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2" xfId="1" applyNumberFormat="1" applyFont="1" applyFill="1" applyBorder="1" applyAlignment="1">
      <alignment horizontal="center"/>
    </xf>
    <xf numFmtId="43" fontId="0" fillId="6" borderId="12" xfId="1" applyFont="1" applyFill="1" applyBorder="1"/>
    <xf numFmtId="0" fontId="0" fillId="8" borderId="0" xfId="0" applyFill="1" applyAlignment="1">
      <alignment wrapText="1"/>
    </xf>
    <xf numFmtId="43" fontId="0" fillId="8" borderId="0" xfId="0" applyNumberFormat="1" applyFill="1"/>
    <xf numFmtId="0" fontId="0" fillId="2" borderId="0" xfId="0" applyFill="1" applyAlignment="1">
      <alignment wrapText="1"/>
    </xf>
    <xf numFmtId="43" fontId="0" fillId="2" borderId="0" xfId="0" applyNumberFormat="1" applyFill="1"/>
    <xf numFmtId="0" fontId="3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164" fontId="0" fillId="7" borderId="12" xfId="1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43" fontId="2" fillId="7" borderId="8" xfId="1" applyFont="1" applyFill="1" applyBorder="1" applyAlignment="1">
      <alignment horizontal="center"/>
    </xf>
    <xf numFmtId="164" fontId="0" fillId="0" borderId="0" xfId="0" applyNumberFormat="1" applyAlignment="1">
      <alignment horizontal="right" indent="1"/>
    </xf>
    <xf numFmtId="165" fontId="2" fillId="7" borderId="8" xfId="1" applyNumberFormat="1" applyFont="1" applyFill="1" applyBorder="1" applyAlignment="1">
      <alignment horizontal="right" indent="1"/>
    </xf>
    <xf numFmtId="43" fontId="0" fillId="0" borderId="0" xfId="1" applyFont="1" applyFill="1" applyBorder="1" applyAlignment="1"/>
    <xf numFmtId="0" fontId="4" fillId="0" borderId="0" xfId="0" applyNumberFormat="1" applyFont="1" applyFill="1" applyBorder="1" applyAlignment="1">
      <alignment horizontal="right" indent="2"/>
    </xf>
    <xf numFmtId="0" fontId="4" fillId="0" borderId="0" xfId="0" applyNumberFormat="1" applyFont="1" applyFill="1" applyBorder="1" applyAlignment="1">
      <alignment horizontal="right" indent="3"/>
    </xf>
    <xf numFmtId="43" fontId="0" fillId="2" borderId="0" xfId="1" quotePrefix="1" applyFont="1" applyFill="1"/>
    <xf numFmtId="0" fontId="0" fillId="0" borderId="0" xfId="0" applyNumberFormat="1" applyFont="1" applyFill="1" applyBorder="1" applyAlignment="1"/>
    <xf numFmtId="4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right" indent="2"/>
    </xf>
    <xf numFmtId="0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 indent="1"/>
    </xf>
    <xf numFmtId="43" fontId="0" fillId="0" borderId="0" xfId="1" applyFont="1" applyFill="1" applyBorder="1" applyAlignment="1">
      <alignment horizontal="right" indent="1"/>
    </xf>
    <xf numFmtId="0" fontId="6" fillId="3" borderId="10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right" indent="3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Quantidade de diárias/mês</a:t>
            </a:r>
          </a:p>
          <a:p>
            <a:pPr>
              <a:defRPr/>
            </a:pPr>
            <a:r>
              <a:rPr lang="en-US" sz="1000" b="0" i="1"/>
              <a:t>Período: Janeiro - Jun  /</a:t>
            </a:r>
            <a:r>
              <a:rPr lang="en-US" sz="1000" b="0" i="1" baseline="0"/>
              <a:t> 2018</a:t>
            </a:r>
            <a:endParaRPr lang="en-US" sz="1000" b="0" i="1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Auditoria/Inspeção</c:v>
          </c:tx>
          <c:cat>
            <c:strRef>
              <c:f>'GRÁFICO TABELA 19'!$A$9:$A$21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19'!$B$9:$B$21</c:f>
              <c:numCache>
                <c:formatCode>0.0</c:formatCode>
                <c:ptCount val="13"/>
                <c:pt idx="0">
                  <c:v>0</c:v>
                </c:pt>
                <c:pt idx="1">
                  <c:v>66</c:v>
                </c:pt>
                <c:pt idx="2">
                  <c:v>214</c:v>
                </c:pt>
                <c:pt idx="3">
                  <c:v>36</c:v>
                </c:pt>
                <c:pt idx="4">
                  <c:v>100</c:v>
                </c:pt>
                <c:pt idx="5">
                  <c:v>83</c:v>
                </c:pt>
                <c:pt idx="12">
                  <c:v>83.166666666666671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25-4059-A797-927107338A97}"/>
            </c:ext>
          </c:extLst>
        </c:ser>
        <c:ser>
          <c:idx val="1"/>
          <c:order val="1"/>
          <c:tx>
            <c:v>Outros fins</c:v>
          </c:tx>
          <c:cat>
            <c:strRef>
              <c:f>'GRÁFICO TABELA 19'!$A$9:$A$21</c:f>
              <c:strCache>
                <c:ptCount val="1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MAIO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  <c:pt idx="12">
                  <c:v>Méd./Mês 2018</c:v>
                </c:pt>
              </c:strCache>
            </c:strRef>
          </c:cat>
          <c:val>
            <c:numRef>
              <c:f>'GRÁFICO TABELA 19'!$C$9:$C$21</c:f>
              <c:numCache>
                <c:formatCode>0.0</c:formatCode>
                <c:ptCount val="13"/>
                <c:pt idx="0">
                  <c:v>0</c:v>
                </c:pt>
                <c:pt idx="1">
                  <c:v>56</c:v>
                </c:pt>
                <c:pt idx="2">
                  <c:v>24</c:v>
                </c:pt>
                <c:pt idx="3">
                  <c:v>53</c:v>
                </c:pt>
                <c:pt idx="4">
                  <c:v>159</c:v>
                </c:pt>
                <c:pt idx="5">
                  <c:v>78</c:v>
                </c:pt>
                <c:pt idx="12">
                  <c:v>61.666666666666664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25-4059-A797-927107338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860576"/>
        <c:axId val="333861136"/>
      </c:lineChart>
      <c:catAx>
        <c:axId val="333860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3861136"/>
        <c:crosses val="autoZero"/>
        <c:auto val="1"/>
        <c:lblAlgn val="ctr"/>
        <c:lblOffset val="100"/>
        <c:noMultiLvlLbl val="0"/>
      </c:catAx>
      <c:valAx>
        <c:axId val="33386113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33386057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rgbClr val="92D050"/>
    </a:soli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63" footer="0.3149606200000056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400"/>
              <a:t>Custo Mensal com Diárias</a:t>
            </a:r>
          </a:p>
          <a:p>
            <a:pPr>
              <a:defRPr/>
            </a:pPr>
            <a:r>
              <a:rPr lang="pt-BR" sz="1000" b="0" i="1"/>
              <a:t>Período: Janeiro - Jun  / 2018</a:t>
            </a:r>
          </a:p>
        </c:rich>
      </c:tx>
      <c:layout>
        <c:manualLayout>
          <c:xMode val="edge"/>
          <c:yMode val="edge"/>
          <c:x val="0.29776474093817767"/>
          <c:y val="3.2619765266114577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  <c:spPr>
        <a:solidFill>
          <a:srgbClr val="008000"/>
        </a:solidFill>
      </c:spPr>
    </c:floor>
    <c:side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sideWall>
    <c:backWall>
      <c:thickness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backWall>
    <c:plotArea>
      <c:layout>
        <c:manualLayout>
          <c:layoutTarget val="inner"/>
          <c:xMode val="edge"/>
          <c:yMode val="edge"/>
          <c:x val="0.14082099345029303"/>
          <c:y val="0.20607860291973307"/>
          <c:w val="0.83058900719641182"/>
          <c:h val="0.67644897329011866"/>
        </c:manualLayout>
      </c:layout>
      <c:bar3DChart>
        <c:barDir val="col"/>
        <c:grouping val="clustered"/>
        <c:varyColors val="1"/>
        <c:ser>
          <c:idx val="0"/>
          <c:order val="0"/>
          <c:invertIfNegative val="0"/>
          <c:dLbls>
            <c:dLbl>
              <c:idx val="0"/>
              <c:layout>
                <c:manualLayout>
                  <c:x val="2.5990908502997352E-3"/>
                  <c:y val="0.2352941176470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AB2-4863-9986-221BAB430905}"/>
                </c:ext>
              </c:extLst>
            </c:dLbl>
            <c:dLbl>
              <c:idx val="1"/>
              <c:layout>
                <c:manualLayout>
                  <c:x val="2.5990908502997352E-3"/>
                  <c:y val="0.24277452935714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B2-4863-9986-221BAB430905}"/>
                </c:ext>
              </c:extLst>
            </c:dLbl>
            <c:dLbl>
              <c:idx val="2"/>
              <c:layout>
                <c:manualLayout>
                  <c:x val="2.5990908502997352E-3"/>
                  <c:y val="0.1997902831626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B2-4863-9986-221BAB430905}"/>
                </c:ext>
              </c:extLst>
            </c:dLbl>
            <c:dLbl>
              <c:idx val="3"/>
              <c:layout>
                <c:manualLayout>
                  <c:x val="2.5990908502997348E-3"/>
                  <c:y val="0.16917522079343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B2-4863-9986-221BAB430905}"/>
                </c:ext>
              </c:extLst>
            </c:dLbl>
            <c:dLbl>
              <c:idx val="4"/>
              <c:layout>
                <c:manualLayout>
                  <c:x val="5.1979770477766111E-3"/>
                  <c:y val="0.17416289848446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B2-4863-9986-221BAB430905}"/>
                </c:ext>
              </c:extLst>
            </c:dLbl>
            <c:dLbl>
              <c:idx val="5"/>
              <c:layout>
                <c:manualLayout>
                  <c:x val="5.1981817005995164E-3"/>
                  <c:y val="-1.6109861828325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B2-4863-9986-221BAB430905}"/>
                </c:ext>
              </c:extLst>
            </c:dLbl>
            <c:dLbl>
              <c:idx val="6"/>
              <c:layout>
                <c:manualLayout>
                  <c:x val="2.5990908502996871E-3"/>
                  <c:y val="-7.55519996301388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AB2-4863-9986-221BAB430905}"/>
                </c:ext>
              </c:extLst>
            </c:dLbl>
            <c:dLbl>
              <c:idx val="7"/>
              <c:layout>
                <c:manualLayout>
                  <c:x val="2.5990908502997343E-3"/>
                  <c:y val="0.1780496590977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AB2-4863-9986-221BAB430905}"/>
                </c:ext>
              </c:extLst>
            </c:dLbl>
            <c:dLbl>
              <c:idx val="8"/>
              <c:layout>
                <c:manualLayout>
                  <c:x val="2.5990908502997348E-3"/>
                  <c:y val="0.17513153856131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AB2-4863-9986-221BAB430905}"/>
                </c:ext>
              </c:extLst>
            </c:dLbl>
            <c:dLbl>
              <c:idx val="9"/>
              <c:layout>
                <c:manualLayout>
                  <c:x val="5.1981817005994687E-3"/>
                  <c:y val="0.20043572984749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AB2-4863-9986-221BAB430905}"/>
                </c:ext>
              </c:extLst>
            </c:dLbl>
            <c:dLbl>
              <c:idx val="10"/>
              <c:layout>
                <c:manualLayout>
                  <c:x val="2.5990908502997352E-3"/>
                  <c:y val="0.21350762527233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AB2-4863-9986-221BAB430905}"/>
                </c:ext>
              </c:extLst>
            </c:dLbl>
            <c:dLbl>
              <c:idx val="11"/>
              <c:layout>
                <c:manualLayout>
                  <c:x val="2.5990908502997352E-3"/>
                  <c:y val="0.18348617962189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AB2-4863-9986-221BAB430905}"/>
                </c:ext>
              </c:extLst>
            </c:dLbl>
            <c:dLbl>
              <c:idx val="12"/>
              <c:layout>
                <c:manualLayout>
                  <c:x val="2.5990908502997352E-3"/>
                  <c:y val="0.20155515373027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AB2-4863-9986-221BAB430905}"/>
                </c:ext>
              </c:extLst>
            </c:dLbl>
            <c:dLbl>
              <c:idx val="13"/>
              <c:layout>
                <c:manualLayout>
                  <c:x val="2.5990908502997352E-3"/>
                  <c:y val="0.18348617962189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B2-4863-9986-221BAB430905}"/>
                </c:ext>
              </c:extLst>
            </c:dLbl>
            <c:dLbl>
              <c:idx val="14"/>
              <c:layout>
                <c:manualLayout>
                  <c:x val="5.198181700599375E-3"/>
                  <c:y val="0.19164112093842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B2-4863-9986-221BAB430905}"/>
                </c:ext>
              </c:extLst>
            </c:dLbl>
            <c:dLbl>
              <c:idx val="15"/>
              <c:layout>
                <c:manualLayout>
                  <c:x val="2.5990908502997348E-3"/>
                  <c:y val="-4.0774706582642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B2-4863-9986-221BAB430905}"/>
                </c:ext>
              </c:extLst>
            </c:dLbl>
            <c:dLbl>
              <c:idx val="16"/>
              <c:layout>
                <c:manualLayout>
                  <c:x val="5.1981817005994687E-3"/>
                  <c:y val="0.1712537676471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B2-4863-9986-221BAB4309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7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'GRÁFICO TABELA 19'!$A$2:$A$21</c:f>
              <c:strCache>
                <c:ptCount val="20"/>
                <c:pt idx="0">
                  <c:v>Méd. 2011</c:v>
                </c:pt>
                <c:pt idx="1">
                  <c:v>Méd. 2012</c:v>
                </c:pt>
                <c:pt idx="2">
                  <c:v>Méd. 2013</c:v>
                </c:pt>
                <c:pt idx="3">
                  <c:v>Méd. 2014</c:v>
                </c:pt>
                <c:pt idx="4">
                  <c:v>Méd. 2015</c:v>
                </c:pt>
                <c:pt idx="5">
                  <c:v>Méd. 2016</c:v>
                </c:pt>
                <c:pt idx="6">
                  <c:v>Méd. 2017</c:v>
                </c:pt>
                <c:pt idx="7">
                  <c:v>JAN</c:v>
                </c:pt>
                <c:pt idx="8">
                  <c:v>FEV</c:v>
                </c:pt>
                <c:pt idx="9">
                  <c:v>MAR</c:v>
                </c:pt>
                <c:pt idx="10">
                  <c:v>ABR</c:v>
                </c:pt>
                <c:pt idx="11">
                  <c:v>MAIO</c:v>
                </c:pt>
                <c:pt idx="12">
                  <c:v>JUN</c:v>
                </c:pt>
                <c:pt idx="13">
                  <c:v>JUL</c:v>
                </c:pt>
                <c:pt idx="14">
                  <c:v>AGO</c:v>
                </c:pt>
                <c:pt idx="15">
                  <c:v>SET</c:v>
                </c:pt>
                <c:pt idx="16">
                  <c:v>OUT</c:v>
                </c:pt>
                <c:pt idx="17">
                  <c:v>NOV</c:v>
                </c:pt>
                <c:pt idx="18">
                  <c:v>DEZ</c:v>
                </c:pt>
                <c:pt idx="19">
                  <c:v>Méd./Mês 2018</c:v>
                </c:pt>
              </c:strCache>
            </c:strRef>
          </c:cat>
          <c:val>
            <c:numRef>
              <c:f>'GRÁFICO TABELA 19'!$E$2:$E$21</c:f>
              <c:numCache>
                <c:formatCode>_(* #,##0.00_);_(* \(#,##0.00\);_(* "-"??_);_(@_)</c:formatCode>
                <c:ptCount val="20"/>
                <c:pt idx="0">
                  <c:v>49607.59</c:v>
                </c:pt>
                <c:pt idx="1">
                  <c:v>69156.61</c:v>
                </c:pt>
                <c:pt idx="2">
                  <c:v>61008.99</c:v>
                </c:pt>
                <c:pt idx="3">
                  <c:v>55939.76</c:v>
                </c:pt>
                <c:pt idx="4">
                  <c:v>56603.77</c:v>
                </c:pt>
                <c:pt idx="5">
                  <c:v>57943.26</c:v>
                </c:pt>
                <c:pt idx="6">
                  <c:v>85102.63</c:v>
                </c:pt>
                <c:pt idx="7">
                  <c:v>0</c:v>
                </c:pt>
                <c:pt idx="8">
                  <c:v>90294.16</c:v>
                </c:pt>
                <c:pt idx="9">
                  <c:v>110290</c:v>
                </c:pt>
                <c:pt idx="10">
                  <c:v>66995.149999999994</c:v>
                </c:pt>
                <c:pt idx="11">
                  <c:v>155088.88</c:v>
                </c:pt>
                <c:pt idx="12">
                  <c:v>73519</c:v>
                </c:pt>
                <c:pt idx="19">
                  <c:v>82697.865000000005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AB2-4863-9986-221BAB430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33863376"/>
        <c:axId val="333863936"/>
        <c:axId val="0"/>
      </c:bar3DChart>
      <c:catAx>
        <c:axId val="33386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500" b="1"/>
            </a:pPr>
            <a:endParaRPr lang="pt-BR"/>
          </a:p>
        </c:txPr>
        <c:crossAx val="333863936"/>
        <c:crosses val="autoZero"/>
        <c:auto val="1"/>
        <c:lblAlgn val="ctr"/>
        <c:lblOffset val="100"/>
        <c:noMultiLvlLbl val="0"/>
      </c:catAx>
      <c:valAx>
        <c:axId val="3338639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333863376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5E9EFF"/>
        </a:gs>
        <a:gs pos="39999">
          <a:srgbClr val="85C2FF"/>
        </a:gs>
        <a:gs pos="70000">
          <a:srgbClr val="C4D6EB"/>
        </a:gs>
        <a:gs pos="100000">
          <a:srgbClr val="FFEBFA"/>
        </a:gs>
      </a:gsLst>
      <a:lin ang="5400000" scaled="0"/>
    </a:gradFill>
    <a:ln>
      <a:bevel/>
    </a:ln>
    <a:effectLst>
      <a:outerShdw blurRad="50800" dist="38100" dir="2700000" algn="tl" rotWithShape="0">
        <a:prstClr val="black">
          <a:alpha val="40000"/>
        </a:prstClr>
      </a:out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585" footer="0.3149606200000058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23</xdr:row>
      <xdr:rowOff>76199</xdr:rowOff>
    </xdr:from>
    <xdr:to>
      <xdr:col>6</xdr:col>
      <xdr:colOff>380999</xdr:colOff>
      <xdr:row>39</xdr:row>
      <xdr:rowOff>161924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342900</xdr:colOff>
      <xdr:row>23</xdr:row>
      <xdr:rowOff>104774</xdr:rowOff>
    </xdr:from>
    <xdr:to>
      <xdr:col>15</xdr:col>
      <xdr:colOff>352424</xdr:colOff>
      <xdr:row>39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topLeftCell="A67" workbookViewId="0">
      <selection activeCell="A59" sqref="A59:XFD59"/>
    </sheetView>
  </sheetViews>
  <sheetFormatPr defaultRowHeight="15" x14ac:dyDescent="0.25"/>
  <cols>
    <col min="1" max="1" width="65.28515625" customWidth="1"/>
    <col min="2" max="2" width="11" bestFit="1" customWidth="1"/>
    <col min="4" max="4" width="13.42578125" customWidth="1"/>
    <col min="7" max="7" width="13.28515625" bestFit="1" customWidth="1"/>
    <col min="8" max="8" width="8.5703125" customWidth="1"/>
    <col min="9" max="9" width="9.28515625" bestFit="1" customWidth="1"/>
    <col min="11" max="11" width="11" bestFit="1" customWidth="1"/>
    <col min="12" max="12" width="12.85546875" bestFit="1" customWidth="1"/>
    <col min="13" max="13" width="11.85546875" bestFit="1" customWidth="1"/>
  </cols>
  <sheetData>
    <row r="1" spans="1:13" ht="30" customHeight="1" x14ac:dyDescent="0.25">
      <c r="A1" s="48" t="s">
        <v>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s="3" customFormat="1" ht="22.5" customHeight="1" thickBot="1" x14ac:dyDescent="0.3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x14ac:dyDescent="0.25">
      <c r="A3" s="44" t="s">
        <v>0</v>
      </c>
      <c r="B3" s="46" t="s">
        <v>1</v>
      </c>
      <c r="C3" s="46"/>
      <c r="D3" s="46"/>
      <c r="E3" s="46" t="s">
        <v>2</v>
      </c>
      <c r="F3" s="46"/>
      <c r="G3" s="46"/>
      <c r="H3" s="46" t="s">
        <v>3</v>
      </c>
      <c r="I3" s="46"/>
      <c r="J3" s="46"/>
      <c r="K3" s="46"/>
      <c r="L3" s="46"/>
      <c r="M3" s="47"/>
    </row>
    <row r="4" spans="1:13" ht="27.75" customHeight="1" thickBot="1" x14ac:dyDescent="0.3">
      <c r="A4" s="45"/>
      <c r="B4" s="4" t="s">
        <v>4</v>
      </c>
      <c r="C4" s="4" t="s">
        <v>5</v>
      </c>
      <c r="D4" s="5" t="s">
        <v>6</v>
      </c>
      <c r="E4" s="4" t="s">
        <v>4</v>
      </c>
      <c r="F4" s="4" t="s">
        <v>5</v>
      </c>
      <c r="G4" s="6" t="s">
        <v>6</v>
      </c>
      <c r="H4" s="4" t="s">
        <v>4</v>
      </c>
      <c r="I4" s="4" t="s">
        <v>7</v>
      </c>
      <c r="J4" s="4" t="s">
        <v>5</v>
      </c>
      <c r="K4" s="4" t="s">
        <v>7</v>
      </c>
      <c r="L4" s="6" t="s">
        <v>6</v>
      </c>
      <c r="M4" s="7" t="s">
        <v>7</v>
      </c>
    </row>
    <row r="5" spans="1:13" ht="15.75" thickBot="1" x14ac:dyDescent="0.3">
      <c r="A5" s="1"/>
      <c r="B5" s="35"/>
      <c r="C5" s="34"/>
      <c r="D5" s="2"/>
      <c r="E5" s="29"/>
      <c r="F5" s="29"/>
      <c r="G5" s="2"/>
      <c r="H5" s="35"/>
      <c r="I5" s="31"/>
      <c r="J5" s="34"/>
      <c r="K5" s="31"/>
      <c r="L5" s="33"/>
      <c r="M5" s="31"/>
    </row>
    <row r="6" spans="1:13" ht="15.75" thickBot="1" x14ac:dyDescent="0.3">
      <c r="A6" s="8" t="s">
        <v>3</v>
      </c>
      <c r="B6" s="9">
        <f>SUM(B5:B5)</f>
        <v>0</v>
      </c>
      <c r="C6" s="9">
        <f>SUM(C5:C5)</f>
        <v>0</v>
      </c>
      <c r="D6" s="10">
        <f>SUM(D5:D5)</f>
        <v>0</v>
      </c>
      <c r="E6" s="9">
        <v>0</v>
      </c>
      <c r="F6" s="9">
        <v>0</v>
      </c>
      <c r="G6" s="30">
        <v>0</v>
      </c>
      <c r="H6" s="9">
        <v>0</v>
      </c>
      <c r="I6" s="32">
        <v>0</v>
      </c>
      <c r="J6" s="9">
        <v>0</v>
      </c>
      <c r="K6" s="32">
        <v>0</v>
      </c>
      <c r="L6" s="30">
        <v>0</v>
      </c>
      <c r="M6" s="32">
        <v>0</v>
      </c>
    </row>
    <row r="7" spans="1:13" ht="16.5" thickBot="1" x14ac:dyDescent="0.3">
      <c r="A7" s="43" t="s">
        <v>36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x14ac:dyDescent="0.25">
      <c r="A8" s="44" t="s">
        <v>0</v>
      </c>
      <c r="B8" s="46" t="s">
        <v>1</v>
      </c>
      <c r="C8" s="46"/>
      <c r="D8" s="46"/>
      <c r="E8" s="46" t="s">
        <v>2</v>
      </c>
      <c r="F8" s="46"/>
      <c r="G8" s="46"/>
      <c r="H8" s="46" t="s">
        <v>3</v>
      </c>
      <c r="I8" s="46"/>
      <c r="J8" s="46"/>
      <c r="K8" s="46"/>
      <c r="L8" s="46"/>
      <c r="M8" s="47"/>
    </row>
    <row r="9" spans="1:13" ht="39" thickBot="1" x14ac:dyDescent="0.3">
      <c r="A9" s="45"/>
      <c r="B9" s="4" t="s">
        <v>4</v>
      </c>
      <c r="C9" s="4" t="s">
        <v>5</v>
      </c>
      <c r="D9" s="5" t="s">
        <v>6</v>
      </c>
      <c r="E9" s="4" t="s">
        <v>4</v>
      </c>
      <c r="F9" s="4" t="s">
        <v>5</v>
      </c>
      <c r="G9" s="6" t="s">
        <v>6</v>
      </c>
      <c r="H9" s="4" t="s">
        <v>4</v>
      </c>
      <c r="I9" s="4" t="s">
        <v>7</v>
      </c>
      <c r="J9" s="4" t="s">
        <v>5</v>
      </c>
      <c r="K9" s="4" t="s">
        <v>7</v>
      </c>
      <c r="L9" s="6" t="s">
        <v>6</v>
      </c>
      <c r="M9" s="7" t="s">
        <v>7</v>
      </c>
    </row>
    <row r="10" spans="1:13" x14ac:dyDescent="0.25">
      <c r="A10" s="37" t="s">
        <v>37</v>
      </c>
      <c r="B10" s="39">
        <v>17</v>
      </c>
      <c r="C10" s="40">
        <v>5</v>
      </c>
      <c r="D10" s="38">
        <v>6460</v>
      </c>
      <c r="E10" s="39">
        <v>0</v>
      </c>
      <c r="F10" s="40">
        <v>0</v>
      </c>
      <c r="G10" s="37">
        <v>0</v>
      </c>
      <c r="H10" s="39">
        <v>17</v>
      </c>
      <c r="I10" s="31">
        <f>(H10/H$25)*100</f>
        <v>13.934426229508196</v>
      </c>
      <c r="J10" s="40">
        <v>5</v>
      </c>
      <c r="K10" s="31">
        <f>(J10/J$25)*100</f>
        <v>13.888888888888889</v>
      </c>
      <c r="L10" s="38">
        <v>6460</v>
      </c>
      <c r="M10" s="31">
        <f>(L10/L$25)*100</f>
        <v>7.1543940383298326</v>
      </c>
    </row>
    <row r="11" spans="1:13" x14ac:dyDescent="0.25">
      <c r="A11" s="37" t="s">
        <v>38</v>
      </c>
      <c r="B11" s="39">
        <v>5</v>
      </c>
      <c r="C11" s="40">
        <v>2</v>
      </c>
      <c r="D11" s="38">
        <v>2280</v>
      </c>
      <c r="E11" s="39">
        <v>0</v>
      </c>
      <c r="F11" s="40">
        <v>0</v>
      </c>
      <c r="G11" s="37">
        <v>0</v>
      </c>
      <c r="H11" s="39">
        <v>5</v>
      </c>
      <c r="I11" s="31">
        <f t="shared" ref="I11:I24" si="0">(H11/H$25)*100</f>
        <v>4.0983606557377046</v>
      </c>
      <c r="J11" s="40">
        <v>2</v>
      </c>
      <c r="K11" s="31">
        <f t="shared" ref="K11:K24" si="1">(J11/J$25)*100</f>
        <v>5.5555555555555554</v>
      </c>
      <c r="L11" s="38">
        <v>2280</v>
      </c>
      <c r="M11" s="31">
        <f t="shared" ref="M11:M24" si="2">(L11/L$25)*100</f>
        <v>2.5250802488222939</v>
      </c>
    </row>
    <row r="12" spans="1:13" x14ac:dyDescent="0.25">
      <c r="A12" s="37" t="s">
        <v>39</v>
      </c>
      <c r="B12" s="39">
        <v>0</v>
      </c>
      <c r="C12" s="40">
        <v>0</v>
      </c>
      <c r="D12" s="37">
        <v>0</v>
      </c>
      <c r="E12" s="39">
        <v>3</v>
      </c>
      <c r="F12" s="40">
        <v>2</v>
      </c>
      <c r="G12" s="38">
        <v>1740</v>
      </c>
      <c r="H12" s="39">
        <v>3</v>
      </c>
      <c r="I12" s="31">
        <f t="shared" si="0"/>
        <v>2.459016393442623</v>
      </c>
      <c r="J12" s="40">
        <v>2</v>
      </c>
      <c r="K12" s="31">
        <f t="shared" si="1"/>
        <v>5.5555555555555554</v>
      </c>
      <c r="L12" s="38">
        <v>1740</v>
      </c>
      <c r="M12" s="31">
        <f t="shared" si="2"/>
        <v>1.9270349267328031</v>
      </c>
    </row>
    <row r="13" spans="1:13" x14ac:dyDescent="0.25">
      <c r="A13" s="37" t="s">
        <v>40</v>
      </c>
      <c r="B13" s="39">
        <v>0</v>
      </c>
      <c r="C13" s="40">
        <v>0</v>
      </c>
      <c r="D13" s="37">
        <v>0</v>
      </c>
      <c r="E13" s="39">
        <v>2</v>
      </c>
      <c r="F13" s="40">
        <v>1</v>
      </c>
      <c r="G13" s="38">
        <v>1360</v>
      </c>
      <c r="H13" s="39">
        <v>2</v>
      </c>
      <c r="I13" s="31">
        <f t="shared" si="0"/>
        <v>1.639344262295082</v>
      </c>
      <c r="J13" s="40">
        <v>1</v>
      </c>
      <c r="K13" s="31">
        <f t="shared" si="1"/>
        <v>2.7777777777777777</v>
      </c>
      <c r="L13" s="38">
        <v>1360</v>
      </c>
      <c r="M13" s="31">
        <f t="shared" si="2"/>
        <v>1.5061882185957542</v>
      </c>
    </row>
    <row r="14" spans="1:13" x14ac:dyDescent="0.25">
      <c r="A14" s="37" t="s">
        <v>41</v>
      </c>
      <c r="B14" s="39">
        <v>31</v>
      </c>
      <c r="C14" s="40">
        <v>8</v>
      </c>
      <c r="D14" s="38">
        <v>14136</v>
      </c>
      <c r="E14" s="39">
        <v>0</v>
      </c>
      <c r="F14" s="40">
        <v>0</v>
      </c>
      <c r="G14" s="37">
        <v>0</v>
      </c>
      <c r="H14" s="39">
        <v>31</v>
      </c>
      <c r="I14" s="31">
        <f t="shared" si="0"/>
        <v>25.409836065573771</v>
      </c>
      <c r="J14" s="40">
        <v>8</v>
      </c>
      <c r="K14" s="31">
        <f t="shared" si="1"/>
        <v>22.222222222222221</v>
      </c>
      <c r="L14" s="38">
        <v>14136</v>
      </c>
      <c r="M14" s="31">
        <f t="shared" si="2"/>
        <v>15.655497542698221</v>
      </c>
    </row>
    <row r="15" spans="1:13" x14ac:dyDescent="0.25">
      <c r="A15" s="37" t="s">
        <v>42</v>
      </c>
      <c r="B15" s="39">
        <v>0</v>
      </c>
      <c r="C15" s="40">
        <v>0</v>
      </c>
      <c r="D15" s="37">
        <v>0</v>
      </c>
      <c r="E15" s="39">
        <v>1</v>
      </c>
      <c r="F15" s="40">
        <v>2</v>
      </c>
      <c r="G15" s="37">
        <v>456</v>
      </c>
      <c r="H15" s="39">
        <v>1</v>
      </c>
      <c r="I15" s="31">
        <f t="shared" si="0"/>
        <v>0.81967213114754101</v>
      </c>
      <c r="J15" s="40">
        <v>2</v>
      </c>
      <c r="K15" s="31">
        <f t="shared" si="1"/>
        <v>5.5555555555555554</v>
      </c>
      <c r="L15" s="37">
        <v>456</v>
      </c>
      <c r="M15" s="31">
        <f t="shared" si="2"/>
        <v>0.5050160497644588</v>
      </c>
    </row>
    <row r="16" spans="1:13" x14ac:dyDescent="0.25">
      <c r="A16" s="37" t="s">
        <v>43</v>
      </c>
      <c r="B16" s="39">
        <v>0</v>
      </c>
      <c r="C16" s="40">
        <v>0</v>
      </c>
      <c r="D16" s="37">
        <v>0</v>
      </c>
      <c r="E16" s="39">
        <v>2</v>
      </c>
      <c r="F16" s="40">
        <v>1</v>
      </c>
      <c r="G16" s="38">
        <v>1360</v>
      </c>
      <c r="H16" s="39">
        <v>2</v>
      </c>
      <c r="I16" s="31">
        <f t="shared" si="0"/>
        <v>1.639344262295082</v>
      </c>
      <c r="J16" s="40">
        <v>1</v>
      </c>
      <c r="K16" s="31">
        <f t="shared" si="1"/>
        <v>2.7777777777777777</v>
      </c>
      <c r="L16" s="38">
        <v>1360</v>
      </c>
      <c r="M16" s="31">
        <f t="shared" si="2"/>
        <v>1.5061882185957542</v>
      </c>
    </row>
    <row r="17" spans="1:13" x14ac:dyDescent="0.25">
      <c r="A17" s="37" t="s">
        <v>44</v>
      </c>
      <c r="B17" s="39">
        <v>13</v>
      </c>
      <c r="C17" s="40">
        <v>3</v>
      </c>
      <c r="D17" s="38">
        <v>5928</v>
      </c>
      <c r="E17" s="39">
        <v>0</v>
      </c>
      <c r="F17" s="40">
        <v>0</v>
      </c>
      <c r="G17" s="37">
        <v>0</v>
      </c>
      <c r="H17" s="39">
        <v>13</v>
      </c>
      <c r="I17" s="31">
        <f t="shared" si="0"/>
        <v>10.655737704918032</v>
      </c>
      <c r="J17" s="40">
        <v>3</v>
      </c>
      <c r="K17" s="31">
        <f t="shared" si="1"/>
        <v>8.3333333333333321</v>
      </c>
      <c r="L17" s="38">
        <v>5928</v>
      </c>
      <c r="M17" s="31">
        <f t="shared" si="2"/>
        <v>6.5652086469379629</v>
      </c>
    </row>
    <row r="18" spans="1:13" x14ac:dyDescent="0.25">
      <c r="A18" s="37" t="s">
        <v>45</v>
      </c>
      <c r="B18" s="39">
        <v>0</v>
      </c>
      <c r="C18" s="40">
        <v>0</v>
      </c>
      <c r="D18" s="37">
        <v>0</v>
      </c>
      <c r="E18" s="39">
        <v>2</v>
      </c>
      <c r="F18" s="40">
        <v>1</v>
      </c>
      <c r="G18" s="38">
        <v>1360</v>
      </c>
      <c r="H18" s="39">
        <v>2</v>
      </c>
      <c r="I18" s="31">
        <f t="shared" si="0"/>
        <v>1.639344262295082</v>
      </c>
      <c r="J18" s="40">
        <v>1</v>
      </c>
      <c r="K18" s="31">
        <f t="shared" si="1"/>
        <v>2.7777777777777777</v>
      </c>
      <c r="L18" s="38">
        <v>1360</v>
      </c>
      <c r="M18" s="31">
        <f t="shared" si="2"/>
        <v>1.5061882185957542</v>
      </c>
    </row>
    <row r="19" spans="1:13" x14ac:dyDescent="0.25">
      <c r="A19" s="37" t="s">
        <v>46</v>
      </c>
      <c r="B19" s="39">
        <v>0</v>
      </c>
      <c r="C19" s="40">
        <v>0</v>
      </c>
      <c r="D19" s="37">
        <v>0</v>
      </c>
      <c r="E19" s="39">
        <v>9</v>
      </c>
      <c r="F19" s="40">
        <v>2</v>
      </c>
      <c r="G19" s="38">
        <v>6120</v>
      </c>
      <c r="H19" s="39">
        <v>9</v>
      </c>
      <c r="I19" s="31">
        <f t="shared" si="0"/>
        <v>7.3770491803278686</v>
      </c>
      <c r="J19" s="40">
        <v>2</v>
      </c>
      <c r="K19" s="31">
        <f t="shared" si="1"/>
        <v>5.5555555555555554</v>
      </c>
      <c r="L19" s="38">
        <v>6120</v>
      </c>
      <c r="M19" s="31">
        <f t="shared" si="2"/>
        <v>6.7778469836808934</v>
      </c>
    </row>
    <row r="20" spans="1:13" x14ac:dyDescent="0.25">
      <c r="A20" s="37" t="s">
        <v>47</v>
      </c>
      <c r="B20" s="39">
        <v>0</v>
      </c>
      <c r="C20" s="40">
        <v>0</v>
      </c>
      <c r="D20" s="37">
        <v>0</v>
      </c>
      <c r="E20" s="39">
        <v>10</v>
      </c>
      <c r="F20" s="40">
        <v>2</v>
      </c>
      <c r="G20" s="38">
        <v>15504</v>
      </c>
      <c r="H20" s="39">
        <v>10</v>
      </c>
      <c r="I20" s="31">
        <f t="shared" si="0"/>
        <v>8.1967213114754092</v>
      </c>
      <c r="J20" s="40">
        <v>2</v>
      </c>
      <c r="K20" s="31">
        <f t="shared" si="1"/>
        <v>5.5555555555555554</v>
      </c>
      <c r="L20" s="38">
        <v>15504</v>
      </c>
      <c r="M20" s="31">
        <f t="shared" si="2"/>
        <v>17.170545691991595</v>
      </c>
    </row>
    <row r="21" spans="1:13" x14ac:dyDescent="0.25">
      <c r="A21" s="37" t="s">
        <v>48</v>
      </c>
      <c r="B21" s="39">
        <v>0</v>
      </c>
      <c r="C21" s="40">
        <v>0</v>
      </c>
      <c r="D21" s="37">
        <v>0</v>
      </c>
      <c r="E21" s="39">
        <v>4</v>
      </c>
      <c r="F21" s="40">
        <v>2</v>
      </c>
      <c r="G21" s="38">
        <v>2720</v>
      </c>
      <c r="H21" s="39">
        <v>4</v>
      </c>
      <c r="I21" s="31">
        <f t="shared" si="0"/>
        <v>3.278688524590164</v>
      </c>
      <c r="J21" s="40">
        <v>2</v>
      </c>
      <c r="K21" s="31">
        <f t="shared" si="1"/>
        <v>5.5555555555555554</v>
      </c>
      <c r="L21" s="38">
        <v>2720</v>
      </c>
      <c r="M21" s="31">
        <f t="shared" si="2"/>
        <v>3.0123764371915085</v>
      </c>
    </row>
    <row r="22" spans="1:13" x14ac:dyDescent="0.25">
      <c r="A22" s="37" t="s">
        <v>49</v>
      </c>
      <c r="B22" s="39">
        <v>0</v>
      </c>
      <c r="C22" s="40">
        <v>0</v>
      </c>
      <c r="D22" s="37">
        <v>0</v>
      </c>
      <c r="E22" s="39">
        <v>3</v>
      </c>
      <c r="F22" s="40">
        <v>1</v>
      </c>
      <c r="G22" s="38">
        <v>2790</v>
      </c>
      <c r="H22" s="39">
        <v>3</v>
      </c>
      <c r="I22" s="31">
        <f t="shared" si="0"/>
        <v>2.459016393442623</v>
      </c>
      <c r="J22" s="40">
        <v>1</v>
      </c>
      <c r="K22" s="31">
        <f t="shared" si="1"/>
        <v>2.7777777777777777</v>
      </c>
      <c r="L22" s="38">
        <v>2790</v>
      </c>
      <c r="M22" s="31">
        <f t="shared" si="2"/>
        <v>3.0899008307957012</v>
      </c>
    </row>
    <row r="23" spans="1:13" x14ac:dyDescent="0.25">
      <c r="A23" s="37" t="s">
        <v>50</v>
      </c>
      <c r="B23" s="39">
        <v>0</v>
      </c>
      <c r="C23" s="40">
        <v>0</v>
      </c>
      <c r="D23" s="37">
        <v>0</v>
      </c>
      <c r="E23" s="39">
        <v>18</v>
      </c>
      <c r="F23" s="40">
        <v>3</v>
      </c>
      <c r="G23" s="38">
        <v>26720.16</v>
      </c>
      <c r="H23" s="39">
        <v>18</v>
      </c>
      <c r="I23" s="31">
        <f t="shared" si="0"/>
        <v>14.754098360655737</v>
      </c>
      <c r="J23" s="40">
        <v>3</v>
      </c>
      <c r="K23" s="31">
        <f t="shared" si="1"/>
        <v>8.3333333333333321</v>
      </c>
      <c r="L23" s="38">
        <v>26720.16</v>
      </c>
      <c r="M23" s="31">
        <f t="shared" si="2"/>
        <v>29.59234572867171</v>
      </c>
    </row>
    <row r="24" spans="1:13" ht="15.75" thickBot="1" x14ac:dyDescent="0.3">
      <c r="A24" s="37" t="s">
        <v>51</v>
      </c>
      <c r="B24" s="39">
        <v>0</v>
      </c>
      <c r="C24" s="40">
        <v>0</v>
      </c>
      <c r="D24" s="37">
        <v>0</v>
      </c>
      <c r="E24" s="39">
        <v>2</v>
      </c>
      <c r="F24" s="40">
        <v>1</v>
      </c>
      <c r="G24" s="38">
        <v>1360</v>
      </c>
      <c r="H24" s="39">
        <v>2</v>
      </c>
      <c r="I24" s="31">
        <f t="shared" si="0"/>
        <v>1.639344262295082</v>
      </c>
      <c r="J24" s="40">
        <v>1</v>
      </c>
      <c r="K24" s="31">
        <f t="shared" si="1"/>
        <v>2.7777777777777777</v>
      </c>
      <c r="L24" s="38">
        <v>1360</v>
      </c>
      <c r="M24" s="31">
        <f t="shared" si="2"/>
        <v>1.5061882185957542</v>
      </c>
    </row>
    <row r="25" spans="1:13" ht="15.75" thickBot="1" x14ac:dyDescent="0.3">
      <c r="A25" s="8" t="s">
        <v>3</v>
      </c>
      <c r="B25" s="9">
        <f>SUM(B10:B24)</f>
        <v>66</v>
      </c>
      <c r="C25" s="9">
        <f t="shared" ref="C25:H25" si="3">SUM(C10:C24)</f>
        <v>18</v>
      </c>
      <c r="D25" s="10">
        <f t="shared" si="3"/>
        <v>28804</v>
      </c>
      <c r="E25" s="9">
        <f t="shared" si="3"/>
        <v>56</v>
      </c>
      <c r="F25" s="9">
        <f t="shared" si="3"/>
        <v>18</v>
      </c>
      <c r="G25" s="30">
        <f t="shared" si="3"/>
        <v>61490.16</v>
      </c>
      <c r="H25" s="9">
        <f t="shared" si="3"/>
        <v>122</v>
      </c>
      <c r="I25" s="32">
        <f>(H25/H$25)*100</f>
        <v>100</v>
      </c>
      <c r="J25" s="9">
        <f>SUM(J10:J24)</f>
        <v>36</v>
      </c>
      <c r="K25" s="32">
        <f>(J25/J$25)*100</f>
        <v>100</v>
      </c>
      <c r="L25" s="30">
        <f>SUM(L10:L24)</f>
        <v>90294.16</v>
      </c>
      <c r="M25" s="32">
        <f>(L25/L$25)*100</f>
        <v>100</v>
      </c>
    </row>
    <row r="26" spans="1:13" ht="16.5" thickBot="1" x14ac:dyDescent="0.3">
      <c r="A26" s="43" t="s">
        <v>52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x14ac:dyDescent="0.25">
      <c r="A27" s="44" t="s">
        <v>0</v>
      </c>
      <c r="B27" s="46" t="s">
        <v>1</v>
      </c>
      <c r="C27" s="46"/>
      <c r="D27" s="46"/>
      <c r="E27" s="46" t="s">
        <v>2</v>
      </c>
      <c r="F27" s="46"/>
      <c r="G27" s="46"/>
      <c r="H27" s="46" t="s">
        <v>3</v>
      </c>
      <c r="I27" s="46"/>
      <c r="J27" s="46"/>
      <c r="K27" s="46"/>
      <c r="L27" s="46"/>
      <c r="M27" s="47"/>
    </row>
    <row r="28" spans="1:13" ht="39" thickBot="1" x14ac:dyDescent="0.3">
      <c r="A28" s="45"/>
      <c r="B28" s="4" t="s">
        <v>4</v>
      </c>
      <c r="C28" s="4" t="s">
        <v>5</v>
      </c>
      <c r="D28" s="5" t="s">
        <v>6</v>
      </c>
      <c r="E28" s="4" t="s">
        <v>4</v>
      </c>
      <c r="F28" s="4" t="s">
        <v>5</v>
      </c>
      <c r="G28" s="6" t="s">
        <v>6</v>
      </c>
      <c r="H28" s="4" t="s">
        <v>4</v>
      </c>
      <c r="I28" s="4" t="s">
        <v>7</v>
      </c>
      <c r="J28" s="4" t="s">
        <v>5</v>
      </c>
      <c r="K28" s="4" t="s">
        <v>7</v>
      </c>
      <c r="L28" s="6" t="s">
        <v>6</v>
      </c>
      <c r="M28" s="7" t="s">
        <v>7</v>
      </c>
    </row>
    <row r="29" spans="1:13" x14ac:dyDescent="0.25">
      <c r="A29" s="37" t="s">
        <v>37</v>
      </c>
      <c r="B29" s="39">
        <v>39</v>
      </c>
      <c r="C29" s="40">
        <v>9</v>
      </c>
      <c r="D29" s="38">
        <v>14820</v>
      </c>
      <c r="E29" s="39">
        <v>2.5</v>
      </c>
      <c r="F29" s="40">
        <v>2</v>
      </c>
      <c r="G29" s="37">
        <v>950</v>
      </c>
      <c r="H29" s="39">
        <v>41.5</v>
      </c>
      <c r="I29" s="31">
        <f>(H29/H$41)*100</f>
        <v>17.436974789915965</v>
      </c>
      <c r="J29" s="40">
        <v>11</v>
      </c>
      <c r="K29" s="31">
        <f>(J29/J$41)*100</f>
        <v>17.1875</v>
      </c>
      <c r="L29" s="38">
        <v>15770</v>
      </c>
      <c r="M29" s="31">
        <f>(L29/L$41)*100</f>
        <v>14.298667150240277</v>
      </c>
    </row>
    <row r="30" spans="1:13" x14ac:dyDescent="0.25">
      <c r="A30" s="37" t="s">
        <v>38</v>
      </c>
      <c r="B30" s="39">
        <v>28</v>
      </c>
      <c r="C30" s="40">
        <v>8</v>
      </c>
      <c r="D30" s="38">
        <v>12768</v>
      </c>
      <c r="E30" s="39">
        <v>0</v>
      </c>
      <c r="F30" s="40">
        <v>0</v>
      </c>
      <c r="G30" s="37">
        <v>0</v>
      </c>
      <c r="H30" s="39">
        <v>28</v>
      </c>
      <c r="I30" s="31">
        <f t="shared" ref="I30:I40" si="4">(H30/H$41)*100</f>
        <v>11.76470588235294</v>
      </c>
      <c r="J30" s="40">
        <v>8</v>
      </c>
      <c r="K30" s="31">
        <f t="shared" ref="K30:K40" si="5">(J30/J$41)*100</f>
        <v>12.5</v>
      </c>
      <c r="L30" s="38">
        <v>12768</v>
      </c>
      <c r="M30" s="31">
        <f t="shared" ref="M30:M40" si="6">(L30/L$41)*100</f>
        <v>11.576752198748753</v>
      </c>
    </row>
    <row r="31" spans="1:13" x14ac:dyDescent="0.25">
      <c r="A31" s="37" t="s">
        <v>39</v>
      </c>
      <c r="B31" s="39">
        <v>63</v>
      </c>
      <c r="C31" s="40">
        <v>15</v>
      </c>
      <c r="D31" s="38">
        <v>28728</v>
      </c>
      <c r="E31" s="39">
        <v>1.5</v>
      </c>
      <c r="F31" s="40">
        <v>1</v>
      </c>
      <c r="G31" s="37">
        <v>570</v>
      </c>
      <c r="H31" s="39">
        <v>64.5</v>
      </c>
      <c r="I31" s="31">
        <f t="shared" si="4"/>
        <v>27.100840336134453</v>
      </c>
      <c r="J31" s="40">
        <v>16</v>
      </c>
      <c r="K31" s="31">
        <f t="shared" si="5"/>
        <v>25</v>
      </c>
      <c r="L31" s="38">
        <v>29298</v>
      </c>
      <c r="M31" s="31">
        <f t="shared" si="6"/>
        <v>26.564511741771689</v>
      </c>
    </row>
    <row r="32" spans="1:13" x14ac:dyDescent="0.25">
      <c r="A32" s="37" t="s">
        <v>41</v>
      </c>
      <c r="B32" s="39">
        <v>20</v>
      </c>
      <c r="C32" s="40">
        <v>6</v>
      </c>
      <c r="D32" s="38">
        <v>9120</v>
      </c>
      <c r="E32" s="39">
        <v>0</v>
      </c>
      <c r="F32" s="40">
        <v>0</v>
      </c>
      <c r="G32" s="37">
        <v>0</v>
      </c>
      <c r="H32" s="39">
        <v>20</v>
      </c>
      <c r="I32" s="31">
        <f t="shared" si="4"/>
        <v>8.4033613445378155</v>
      </c>
      <c r="J32" s="40">
        <v>6</v>
      </c>
      <c r="K32" s="31">
        <f t="shared" si="5"/>
        <v>9.375</v>
      </c>
      <c r="L32" s="38">
        <v>9120</v>
      </c>
      <c r="M32" s="31">
        <f t="shared" si="6"/>
        <v>8.269108713391967</v>
      </c>
    </row>
    <row r="33" spans="1:13" x14ac:dyDescent="0.25">
      <c r="A33" s="37" t="s">
        <v>42</v>
      </c>
      <c r="B33" s="39">
        <v>20</v>
      </c>
      <c r="C33" s="40">
        <v>4</v>
      </c>
      <c r="D33" s="38">
        <v>9120</v>
      </c>
      <c r="E33" s="39">
        <v>1</v>
      </c>
      <c r="F33" s="40">
        <v>1</v>
      </c>
      <c r="G33" s="37">
        <v>380</v>
      </c>
      <c r="H33" s="39">
        <v>21</v>
      </c>
      <c r="I33" s="31">
        <f t="shared" si="4"/>
        <v>8.8235294117647065</v>
      </c>
      <c r="J33" s="40">
        <v>5</v>
      </c>
      <c r="K33" s="31">
        <f t="shared" si="5"/>
        <v>7.8125</v>
      </c>
      <c r="L33" s="38">
        <v>9500</v>
      </c>
      <c r="M33" s="31">
        <f t="shared" si="6"/>
        <v>8.613654909783298</v>
      </c>
    </row>
    <row r="34" spans="1:13" x14ac:dyDescent="0.25">
      <c r="A34" s="37" t="s">
        <v>44</v>
      </c>
      <c r="B34" s="39">
        <v>36</v>
      </c>
      <c r="C34" s="40">
        <v>8</v>
      </c>
      <c r="D34" s="38">
        <v>16416</v>
      </c>
      <c r="E34" s="39">
        <v>8.5</v>
      </c>
      <c r="F34" s="40">
        <v>3</v>
      </c>
      <c r="G34" s="37">
        <v>5630</v>
      </c>
      <c r="H34" s="39">
        <v>44.5</v>
      </c>
      <c r="I34" s="31">
        <f t="shared" si="4"/>
        <v>18.69747899159664</v>
      </c>
      <c r="J34" s="40">
        <v>11</v>
      </c>
      <c r="K34" s="31">
        <f t="shared" si="5"/>
        <v>17.1875</v>
      </c>
      <c r="L34" s="38">
        <v>22046</v>
      </c>
      <c r="M34" s="31">
        <f t="shared" si="6"/>
        <v>19.989119593798168</v>
      </c>
    </row>
    <row r="35" spans="1:13" x14ac:dyDescent="0.25">
      <c r="A35" s="37" t="s">
        <v>53</v>
      </c>
      <c r="B35" s="39">
        <v>5</v>
      </c>
      <c r="C35" s="40">
        <v>1</v>
      </c>
      <c r="D35" s="38">
        <v>2280</v>
      </c>
      <c r="E35" s="39">
        <v>0</v>
      </c>
      <c r="F35" s="40">
        <v>0</v>
      </c>
      <c r="G35" s="37">
        <v>0</v>
      </c>
      <c r="H35" s="39">
        <v>5</v>
      </c>
      <c r="I35" s="31">
        <f t="shared" si="4"/>
        <v>2.1008403361344539</v>
      </c>
      <c r="J35" s="40">
        <v>1</v>
      </c>
      <c r="K35" s="31">
        <f t="shared" si="5"/>
        <v>1.5625</v>
      </c>
      <c r="L35" s="38">
        <v>2280</v>
      </c>
      <c r="M35" s="31">
        <f t="shared" si="6"/>
        <v>2.0672771783479917</v>
      </c>
    </row>
    <row r="36" spans="1:13" x14ac:dyDescent="0.25">
      <c r="A36" s="37" t="s">
        <v>54</v>
      </c>
      <c r="B36" s="39">
        <v>0</v>
      </c>
      <c r="C36" s="40">
        <v>0</v>
      </c>
      <c r="D36" s="38">
        <v>0</v>
      </c>
      <c r="E36" s="39">
        <v>2</v>
      </c>
      <c r="F36" s="40">
        <v>1</v>
      </c>
      <c r="G36" s="37">
        <v>1360</v>
      </c>
      <c r="H36" s="39">
        <v>2</v>
      </c>
      <c r="I36" s="31">
        <f t="shared" si="4"/>
        <v>0.84033613445378152</v>
      </c>
      <c r="J36" s="40">
        <v>1</v>
      </c>
      <c r="K36" s="31">
        <f t="shared" si="5"/>
        <v>1.5625</v>
      </c>
      <c r="L36" s="38">
        <v>1360</v>
      </c>
      <c r="M36" s="31">
        <f t="shared" si="6"/>
        <v>1.2331127028742406</v>
      </c>
    </row>
    <row r="37" spans="1:13" x14ac:dyDescent="0.25">
      <c r="A37" s="37" t="s">
        <v>48</v>
      </c>
      <c r="B37" s="39">
        <v>0</v>
      </c>
      <c r="C37" s="40">
        <v>0</v>
      </c>
      <c r="D37" s="38">
        <v>0</v>
      </c>
      <c r="E37" s="39">
        <v>5</v>
      </c>
      <c r="F37" s="40">
        <v>2</v>
      </c>
      <c r="G37" s="37">
        <v>4025</v>
      </c>
      <c r="H37" s="39">
        <v>5</v>
      </c>
      <c r="I37" s="31">
        <f t="shared" si="4"/>
        <v>2.1008403361344539</v>
      </c>
      <c r="J37" s="40">
        <v>2</v>
      </c>
      <c r="K37" s="31">
        <f t="shared" si="5"/>
        <v>3.125</v>
      </c>
      <c r="L37" s="38">
        <v>4025</v>
      </c>
      <c r="M37" s="31">
        <f t="shared" si="6"/>
        <v>3.6494695801976604</v>
      </c>
    </row>
    <row r="38" spans="1:13" x14ac:dyDescent="0.25">
      <c r="A38" s="37" t="s">
        <v>50</v>
      </c>
      <c r="B38" s="39">
        <v>0</v>
      </c>
      <c r="C38" s="40">
        <v>0</v>
      </c>
      <c r="D38" s="38">
        <v>0</v>
      </c>
      <c r="E38" s="39">
        <v>1.5</v>
      </c>
      <c r="F38" s="40">
        <v>1</v>
      </c>
      <c r="G38" s="37">
        <v>1395</v>
      </c>
      <c r="H38" s="39">
        <v>1.5</v>
      </c>
      <c r="I38" s="31">
        <f t="shared" si="4"/>
        <v>0.63025210084033612</v>
      </c>
      <c r="J38" s="40">
        <v>1</v>
      </c>
      <c r="K38" s="31">
        <f t="shared" si="5"/>
        <v>1.5625</v>
      </c>
      <c r="L38" s="38">
        <v>1395</v>
      </c>
      <c r="M38" s="31">
        <f t="shared" si="6"/>
        <v>1.2648472209629158</v>
      </c>
    </row>
    <row r="39" spans="1:13" x14ac:dyDescent="0.25">
      <c r="A39" s="37" t="s">
        <v>55</v>
      </c>
      <c r="B39" s="39">
        <v>3</v>
      </c>
      <c r="C39" s="40">
        <v>1</v>
      </c>
      <c r="D39" s="38">
        <v>1368</v>
      </c>
      <c r="E39" s="39">
        <v>0</v>
      </c>
      <c r="F39" s="40">
        <v>0</v>
      </c>
      <c r="G39" s="37">
        <v>0</v>
      </c>
      <c r="H39" s="39">
        <v>3</v>
      </c>
      <c r="I39" s="31">
        <f t="shared" si="4"/>
        <v>1.2605042016806722</v>
      </c>
      <c r="J39" s="40">
        <v>1</v>
      </c>
      <c r="K39" s="31">
        <f t="shared" si="5"/>
        <v>1.5625</v>
      </c>
      <c r="L39" s="38">
        <v>1368</v>
      </c>
      <c r="M39" s="31">
        <f t="shared" si="6"/>
        <v>1.2403663070087949</v>
      </c>
    </row>
    <row r="40" spans="1:13" ht="15.75" thickBot="1" x14ac:dyDescent="0.3">
      <c r="A40" s="37" t="s">
        <v>51</v>
      </c>
      <c r="B40" s="39">
        <v>0</v>
      </c>
      <c r="C40" s="40">
        <v>0</v>
      </c>
      <c r="D40" s="38">
        <v>0</v>
      </c>
      <c r="E40" s="39">
        <v>2</v>
      </c>
      <c r="F40" s="40">
        <v>1</v>
      </c>
      <c r="G40" s="37">
        <v>1360</v>
      </c>
      <c r="H40" s="39">
        <v>2</v>
      </c>
      <c r="I40" s="31">
        <f t="shared" si="4"/>
        <v>0.84033613445378152</v>
      </c>
      <c r="J40" s="40">
        <v>1</v>
      </c>
      <c r="K40" s="31">
        <f t="shared" si="5"/>
        <v>1.5625</v>
      </c>
      <c r="L40" s="38">
        <v>1360</v>
      </c>
      <c r="M40" s="31">
        <f t="shared" si="6"/>
        <v>1.2331127028742406</v>
      </c>
    </row>
    <row r="41" spans="1:13" ht="15.75" thickBot="1" x14ac:dyDescent="0.3">
      <c r="A41" s="8" t="s">
        <v>3</v>
      </c>
      <c r="B41" s="9">
        <f>SUM(B26:B40)</f>
        <v>214</v>
      </c>
      <c r="C41" s="9">
        <f t="shared" ref="C41:H41" si="7">SUM(C26:C40)</f>
        <v>52</v>
      </c>
      <c r="D41" s="10">
        <f t="shared" si="7"/>
        <v>94620</v>
      </c>
      <c r="E41" s="9">
        <f t="shared" si="7"/>
        <v>24</v>
      </c>
      <c r="F41" s="9">
        <f t="shared" si="7"/>
        <v>12</v>
      </c>
      <c r="G41" s="30">
        <f t="shared" si="7"/>
        <v>15670</v>
      </c>
      <c r="H41" s="9">
        <f t="shared" si="7"/>
        <v>238</v>
      </c>
      <c r="I41" s="32">
        <f>SUM(I29:I40)</f>
        <v>100</v>
      </c>
      <c r="J41" s="9">
        <f>SUM(J26:J40)</f>
        <v>64</v>
      </c>
      <c r="K41" s="32">
        <f>SUM(K29:K40)</f>
        <v>100</v>
      </c>
      <c r="L41" s="30">
        <f>SUM(L26:L40)</f>
        <v>110290</v>
      </c>
      <c r="M41" s="32">
        <f>SUM(M29:M40)</f>
        <v>100</v>
      </c>
    </row>
    <row r="42" spans="1:13" ht="16.5" thickBot="1" x14ac:dyDescent="0.3">
      <c r="A42" s="43" t="s">
        <v>56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3" x14ac:dyDescent="0.25">
      <c r="A43" s="44" t="s">
        <v>0</v>
      </c>
      <c r="B43" s="46" t="s">
        <v>1</v>
      </c>
      <c r="C43" s="46"/>
      <c r="D43" s="46"/>
      <c r="E43" s="46" t="s">
        <v>2</v>
      </c>
      <c r="F43" s="46"/>
      <c r="G43" s="46"/>
      <c r="H43" s="46" t="s">
        <v>3</v>
      </c>
      <c r="I43" s="46"/>
      <c r="J43" s="46"/>
      <c r="K43" s="46"/>
      <c r="L43" s="46"/>
      <c r="M43" s="47"/>
    </row>
    <row r="44" spans="1:13" ht="39" thickBot="1" x14ac:dyDescent="0.3">
      <c r="A44" s="45"/>
      <c r="B44" s="4" t="s">
        <v>4</v>
      </c>
      <c r="C44" s="4" t="s">
        <v>5</v>
      </c>
      <c r="D44" s="5" t="s">
        <v>6</v>
      </c>
      <c r="E44" s="4" t="s">
        <v>4</v>
      </c>
      <c r="F44" s="4" t="s">
        <v>5</v>
      </c>
      <c r="G44" s="6" t="s">
        <v>6</v>
      </c>
      <c r="H44" s="4" t="s">
        <v>4</v>
      </c>
      <c r="I44" s="4" t="s">
        <v>7</v>
      </c>
      <c r="J44" s="4" t="s">
        <v>5</v>
      </c>
      <c r="K44" s="4" t="s">
        <v>7</v>
      </c>
      <c r="L44" s="6" t="s">
        <v>6</v>
      </c>
      <c r="M44" s="7" t="s">
        <v>7</v>
      </c>
    </row>
    <row r="45" spans="1:13" x14ac:dyDescent="0.25">
      <c r="A45" s="37" t="s">
        <v>37</v>
      </c>
      <c r="B45" s="39">
        <v>8</v>
      </c>
      <c r="C45" s="40">
        <v>2</v>
      </c>
      <c r="D45" s="38">
        <v>3040</v>
      </c>
      <c r="E45" s="39">
        <v>1.5</v>
      </c>
      <c r="F45" s="40">
        <v>3</v>
      </c>
      <c r="G45" s="37">
        <v>570</v>
      </c>
      <c r="H45" s="39">
        <v>9.5</v>
      </c>
      <c r="I45" s="31">
        <f>(H45/H$58)*100</f>
        <v>10.674157303370785</v>
      </c>
      <c r="J45" s="40">
        <v>5</v>
      </c>
      <c r="K45" s="31">
        <f>(J45/J$58)*100</f>
        <v>15.625</v>
      </c>
      <c r="L45" s="38">
        <v>3610</v>
      </c>
      <c r="M45" s="31">
        <f>(L45/L$58)*100</f>
        <v>5.3884497609155293</v>
      </c>
    </row>
    <row r="46" spans="1:13" x14ac:dyDescent="0.25">
      <c r="A46" s="37" t="s">
        <v>39</v>
      </c>
      <c r="B46" s="39">
        <v>10</v>
      </c>
      <c r="C46" s="40">
        <v>2</v>
      </c>
      <c r="D46" s="38">
        <v>4560</v>
      </c>
      <c r="E46" s="39">
        <v>1</v>
      </c>
      <c r="F46" s="40">
        <v>2</v>
      </c>
      <c r="G46" s="37">
        <v>380</v>
      </c>
      <c r="H46" s="39">
        <v>11</v>
      </c>
      <c r="I46" s="31">
        <f t="shared" ref="I46:I57" si="8">(H46/H$58)*100</f>
        <v>12.359550561797752</v>
      </c>
      <c r="J46" s="40">
        <v>4</v>
      </c>
      <c r="K46" s="31">
        <f t="shared" ref="K46:K57" si="9">(J46/J$58)*100</f>
        <v>12.5</v>
      </c>
      <c r="L46" s="38">
        <v>4940</v>
      </c>
      <c r="M46" s="31">
        <f t="shared" ref="M46:M57" si="10">(L46/L$58)*100</f>
        <v>7.3736680938844081</v>
      </c>
    </row>
    <row r="47" spans="1:13" x14ac:dyDescent="0.25">
      <c r="A47" s="37" t="s">
        <v>40</v>
      </c>
      <c r="B47" s="39">
        <v>0</v>
      </c>
      <c r="C47" s="40">
        <v>0</v>
      </c>
      <c r="D47" s="38">
        <v>0</v>
      </c>
      <c r="E47" s="39">
        <v>1.5</v>
      </c>
      <c r="F47" s="40">
        <v>1</v>
      </c>
      <c r="G47" s="37">
        <v>1020</v>
      </c>
      <c r="H47" s="39">
        <v>1.5</v>
      </c>
      <c r="I47" s="31">
        <f t="shared" si="8"/>
        <v>1.6853932584269662</v>
      </c>
      <c r="J47" s="40">
        <v>1</v>
      </c>
      <c r="K47" s="31">
        <f t="shared" si="9"/>
        <v>3.125</v>
      </c>
      <c r="L47" s="38">
        <v>1020</v>
      </c>
      <c r="M47" s="31">
        <f t="shared" si="10"/>
        <v>1.5224982703971857</v>
      </c>
    </row>
    <row r="48" spans="1:13" x14ac:dyDescent="0.25">
      <c r="A48" s="37" t="s">
        <v>41</v>
      </c>
      <c r="B48" s="39">
        <v>9</v>
      </c>
      <c r="C48" s="40">
        <v>3</v>
      </c>
      <c r="D48" s="38">
        <v>4104</v>
      </c>
      <c r="E48" s="39">
        <v>0</v>
      </c>
      <c r="F48" s="40">
        <v>0</v>
      </c>
      <c r="G48" s="37">
        <v>0</v>
      </c>
      <c r="H48" s="39">
        <v>9</v>
      </c>
      <c r="I48" s="31">
        <f t="shared" si="8"/>
        <v>10.112359550561797</v>
      </c>
      <c r="J48" s="40">
        <v>3</v>
      </c>
      <c r="K48" s="31">
        <f t="shared" si="9"/>
        <v>9.375</v>
      </c>
      <c r="L48" s="38">
        <v>4104</v>
      </c>
      <c r="M48" s="31">
        <f t="shared" si="10"/>
        <v>6.1258165703039706</v>
      </c>
    </row>
    <row r="49" spans="1:13" x14ac:dyDescent="0.25">
      <c r="A49" s="37" t="s">
        <v>42</v>
      </c>
      <c r="B49" s="39">
        <v>9</v>
      </c>
      <c r="C49" s="40">
        <v>3</v>
      </c>
      <c r="D49" s="38">
        <v>4104</v>
      </c>
      <c r="E49" s="39">
        <v>0.5</v>
      </c>
      <c r="F49" s="40">
        <v>1</v>
      </c>
      <c r="G49" s="37">
        <v>190</v>
      </c>
      <c r="H49" s="39">
        <v>9.5</v>
      </c>
      <c r="I49" s="31">
        <f t="shared" si="8"/>
        <v>10.674157303370785</v>
      </c>
      <c r="J49" s="40">
        <v>4</v>
      </c>
      <c r="K49" s="31">
        <f t="shared" si="9"/>
        <v>12.5</v>
      </c>
      <c r="L49" s="38">
        <v>4294</v>
      </c>
      <c r="M49" s="31">
        <f t="shared" si="10"/>
        <v>6.4094191892995243</v>
      </c>
    </row>
    <row r="50" spans="1:13" x14ac:dyDescent="0.25">
      <c r="A50" s="37" t="s">
        <v>44</v>
      </c>
      <c r="B50" s="39">
        <v>0</v>
      </c>
      <c r="C50" s="40">
        <v>0</v>
      </c>
      <c r="D50" s="38">
        <v>0</v>
      </c>
      <c r="E50" s="39">
        <v>10.5</v>
      </c>
      <c r="F50" s="40">
        <v>4</v>
      </c>
      <c r="G50" s="37">
        <v>6390</v>
      </c>
      <c r="H50" s="39">
        <v>10.5</v>
      </c>
      <c r="I50" s="31">
        <f t="shared" si="8"/>
        <v>11.797752808988763</v>
      </c>
      <c r="J50" s="40">
        <v>4</v>
      </c>
      <c r="K50" s="31">
        <f t="shared" si="9"/>
        <v>12.5</v>
      </c>
      <c r="L50" s="38">
        <v>6390</v>
      </c>
      <c r="M50" s="31">
        <f t="shared" si="10"/>
        <v>9.5380038704294279</v>
      </c>
    </row>
    <row r="51" spans="1:13" x14ac:dyDescent="0.25">
      <c r="A51" s="37" t="s">
        <v>47</v>
      </c>
      <c r="B51" s="39">
        <v>0</v>
      </c>
      <c r="C51" s="40">
        <v>0</v>
      </c>
      <c r="D51" s="38">
        <v>0</v>
      </c>
      <c r="E51" s="39">
        <v>9</v>
      </c>
      <c r="F51" s="40">
        <v>2</v>
      </c>
      <c r="G51" s="37">
        <v>11429.1</v>
      </c>
      <c r="H51" s="39">
        <v>9</v>
      </c>
      <c r="I51" s="31">
        <f t="shared" si="8"/>
        <v>10.112359550561797</v>
      </c>
      <c r="J51" s="40">
        <v>2</v>
      </c>
      <c r="K51" s="31">
        <f t="shared" si="9"/>
        <v>6.25</v>
      </c>
      <c r="L51" s="38">
        <v>11429.1</v>
      </c>
      <c r="M51" s="31">
        <f t="shared" si="10"/>
        <v>17.059593119800464</v>
      </c>
    </row>
    <row r="52" spans="1:13" x14ac:dyDescent="0.25">
      <c r="A52" s="37" t="s">
        <v>57</v>
      </c>
      <c r="B52" s="39">
        <v>0</v>
      </c>
      <c r="C52" s="40">
        <v>0</v>
      </c>
      <c r="D52" s="38">
        <v>0</v>
      </c>
      <c r="E52" s="39">
        <v>6</v>
      </c>
      <c r="F52" s="40">
        <v>2</v>
      </c>
      <c r="G52" s="37">
        <v>4830</v>
      </c>
      <c r="H52" s="39">
        <v>6</v>
      </c>
      <c r="I52" s="31">
        <f t="shared" si="8"/>
        <v>6.7415730337078648</v>
      </c>
      <c r="J52" s="40">
        <v>2</v>
      </c>
      <c r="K52" s="31">
        <f t="shared" si="9"/>
        <v>6.25</v>
      </c>
      <c r="L52" s="38">
        <v>4830</v>
      </c>
      <c r="M52" s="31">
        <f t="shared" si="10"/>
        <v>7.2094771039396139</v>
      </c>
    </row>
    <row r="53" spans="1:13" x14ac:dyDescent="0.25">
      <c r="A53" s="37" t="s">
        <v>48</v>
      </c>
      <c r="B53" s="39">
        <v>0</v>
      </c>
      <c r="C53" s="40">
        <v>0</v>
      </c>
      <c r="D53" s="38">
        <v>0</v>
      </c>
      <c r="E53" s="39">
        <v>6</v>
      </c>
      <c r="F53" s="40">
        <v>2</v>
      </c>
      <c r="G53" s="37">
        <v>4830</v>
      </c>
      <c r="H53" s="39">
        <v>6</v>
      </c>
      <c r="I53" s="31">
        <f t="shared" si="8"/>
        <v>6.7415730337078648</v>
      </c>
      <c r="J53" s="40">
        <v>2</v>
      </c>
      <c r="K53" s="31">
        <f t="shared" si="9"/>
        <v>6.25</v>
      </c>
      <c r="L53" s="38">
        <v>4830</v>
      </c>
      <c r="M53" s="31">
        <f t="shared" si="10"/>
        <v>7.2094771039396139</v>
      </c>
    </row>
    <row r="54" spans="1:13" x14ac:dyDescent="0.25">
      <c r="A54" s="37" t="s">
        <v>58</v>
      </c>
      <c r="B54" s="39">
        <v>0</v>
      </c>
      <c r="C54" s="40">
        <v>0</v>
      </c>
      <c r="D54" s="38">
        <v>0</v>
      </c>
      <c r="E54" s="39">
        <v>3</v>
      </c>
      <c r="F54" s="40">
        <v>1</v>
      </c>
      <c r="G54" s="37">
        <v>2790</v>
      </c>
      <c r="H54" s="39">
        <v>3</v>
      </c>
      <c r="I54" s="31">
        <f t="shared" si="8"/>
        <v>3.3707865168539324</v>
      </c>
      <c r="J54" s="40">
        <v>1</v>
      </c>
      <c r="K54" s="31">
        <f t="shared" si="9"/>
        <v>3.125</v>
      </c>
      <c r="L54" s="38">
        <v>2790</v>
      </c>
      <c r="M54" s="31">
        <f t="shared" si="10"/>
        <v>4.1644805631452435</v>
      </c>
    </row>
    <row r="55" spans="1:13" x14ac:dyDescent="0.25">
      <c r="A55" s="37" t="s">
        <v>49</v>
      </c>
      <c r="B55" s="39">
        <v>0</v>
      </c>
      <c r="C55" s="40">
        <v>0</v>
      </c>
      <c r="D55" s="38">
        <v>0</v>
      </c>
      <c r="E55" s="39">
        <v>3</v>
      </c>
      <c r="F55" s="40">
        <v>1</v>
      </c>
      <c r="G55" s="37">
        <v>2790</v>
      </c>
      <c r="H55" s="39">
        <v>3</v>
      </c>
      <c r="I55" s="31">
        <f t="shared" si="8"/>
        <v>3.3707865168539324</v>
      </c>
      <c r="J55" s="40">
        <v>1</v>
      </c>
      <c r="K55" s="31">
        <f t="shared" si="9"/>
        <v>3.125</v>
      </c>
      <c r="L55" s="38">
        <v>2790</v>
      </c>
      <c r="M55" s="31">
        <f t="shared" si="10"/>
        <v>4.1644805631452435</v>
      </c>
    </row>
    <row r="56" spans="1:13" x14ac:dyDescent="0.25">
      <c r="A56" s="37" t="s">
        <v>50</v>
      </c>
      <c r="B56" s="39">
        <v>0</v>
      </c>
      <c r="C56" s="40">
        <v>0</v>
      </c>
      <c r="D56" s="38">
        <v>0</v>
      </c>
      <c r="E56" s="39">
        <v>10.5</v>
      </c>
      <c r="F56" s="40">
        <v>2</v>
      </c>
      <c r="G56" s="37">
        <v>15778.05</v>
      </c>
      <c r="H56" s="39">
        <v>10.5</v>
      </c>
      <c r="I56" s="31">
        <f t="shared" si="8"/>
        <v>11.797752808988763</v>
      </c>
      <c r="J56" s="40">
        <v>2</v>
      </c>
      <c r="K56" s="31">
        <f t="shared" si="9"/>
        <v>6.25</v>
      </c>
      <c r="L56" s="38">
        <v>15778.05</v>
      </c>
      <c r="M56" s="31">
        <f t="shared" si="10"/>
        <v>23.551033171804228</v>
      </c>
    </row>
    <row r="57" spans="1:13" ht="15.75" thickBot="1" x14ac:dyDescent="0.3">
      <c r="A57" s="37" t="s">
        <v>55</v>
      </c>
      <c r="B57" s="39">
        <v>0</v>
      </c>
      <c r="C57" s="40">
        <v>0</v>
      </c>
      <c r="D57" s="38">
        <v>0</v>
      </c>
      <c r="E57" s="39">
        <v>0.5</v>
      </c>
      <c r="F57" s="40">
        <v>1</v>
      </c>
      <c r="G57" s="37">
        <v>190</v>
      </c>
      <c r="H57" s="39">
        <v>0.5</v>
      </c>
      <c r="I57" s="31">
        <f t="shared" si="8"/>
        <v>0.5617977528089888</v>
      </c>
      <c r="J57" s="40">
        <v>1</v>
      </c>
      <c r="K57" s="31">
        <f t="shared" si="9"/>
        <v>3.125</v>
      </c>
      <c r="L57" s="38">
        <v>190</v>
      </c>
      <c r="M57" s="31">
        <f t="shared" si="10"/>
        <v>0.28360261899555417</v>
      </c>
    </row>
    <row r="58" spans="1:13" ht="15.75" thickBot="1" x14ac:dyDescent="0.3">
      <c r="A58" s="8" t="s">
        <v>3</v>
      </c>
      <c r="B58" s="9">
        <f>SUM(B45:B57)</f>
        <v>36</v>
      </c>
      <c r="C58" s="9">
        <f t="shared" ref="C58:H58" si="11">SUM(C43:C57)</f>
        <v>10</v>
      </c>
      <c r="D58" s="10">
        <f t="shared" si="11"/>
        <v>15808</v>
      </c>
      <c r="E58" s="9">
        <f t="shared" si="11"/>
        <v>53</v>
      </c>
      <c r="F58" s="9">
        <f t="shared" si="11"/>
        <v>22</v>
      </c>
      <c r="G58" s="30">
        <f>SUM(G45:G57)</f>
        <v>51187.149999999994</v>
      </c>
      <c r="H58" s="9">
        <f t="shared" si="11"/>
        <v>89</v>
      </c>
      <c r="I58" s="32">
        <f>SUM(I45:I57)</f>
        <v>99.999999999999972</v>
      </c>
      <c r="J58" s="9">
        <f>SUM(J43:J57)</f>
        <v>32</v>
      </c>
      <c r="K58" s="32">
        <f>SUM(K45:K57)</f>
        <v>100</v>
      </c>
      <c r="L58" s="30">
        <f>SUM(L43:L57)</f>
        <v>66995.149999999994</v>
      </c>
      <c r="M58" s="32">
        <f>SUM(M45:M57)</f>
        <v>100.00000000000003</v>
      </c>
    </row>
    <row r="59" spans="1:13" ht="16.5" thickBot="1" x14ac:dyDescent="0.3">
      <c r="A59" s="43" t="s">
        <v>59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</row>
    <row r="60" spans="1:13" x14ac:dyDescent="0.25">
      <c r="A60" s="44" t="s">
        <v>0</v>
      </c>
      <c r="B60" s="46" t="s">
        <v>1</v>
      </c>
      <c r="C60" s="46"/>
      <c r="D60" s="46"/>
      <c r="E60" s="46" t="s">
        <v>2</v>
      </c>
      <c r="F60" s="46"/>
      <c r="G60" s="46"/>
      <c r="H60" s="46" t="s">
        <v>3</v>
      </c>
      <c r="I60" s="46"/>
      <c r="J60" s="46"/>
      <c r="K60" s="46"/>
      <c r="L60" s="46"/>
      <c r="M60" s="47"/>
    </row>
    <row r="61" spans="1:13" ht="39" thickBot="1" x14ac:dyDescent="0.3">
      <c r="A61" s="45"/>
      <c r="B61" s="4" t="s">
        <v>4</v>
      </c>
      <c r="C61" s="4" t="s">
        <v>5</v>
      </c>
      <c r="D61" s="5" t="s">
        <v>6</v>
      </c>
      <c r="E61" s="4" t="s">
        <v>4</v>
      </c>
      <c r="F61" s="4" t="s">
        <v>5</v>
      </c>
      <c r="G61" s="6" t="s">
        <v>6</v>
      </c>
      <c r="H61" s="4" t="s">
        <v>4</v>
      </c>
      <c r="I61" s="4" t="s">
        <v>7</v>
      </c>
      <c r="J61" s="4" t="s">
        <v>5</v>
      </c>
      <c r="K61" s="4" t="s">
        <v>7</v>
      </c>
      <c r="L61" s="6" t="s">
        <v>6</v>
      </c>
      <c r="M61" s="7" t="s">
        <v>7</v>
      </c>
    </row>
    <row r="62" spans="1:13" x14ac:dyDescent="0.25">
      <c r="A62" s="37" t="s">
        <v>60</v>
      </c>
      <c r="B62" s="39">
        <v>0</v>
      </c>
      <c r="C62" s="40">
        <v>0</v>
      </c>
      <c r="D62" s="41">
        <v>0</v>
      </c>
      <c r="E62" s="39">
        <v>6</v>
      </c>
      <c r="F62" s="40">
        <v>2</v>
      </c>
      <c r="G62" s="41">
        <v>4080</v>
      </c>
      <c r="H62" s="39">
        <v>6</v>
      </c>
      <c r="I62" s="31">
        <f>(H62/H$80)*100</f>
        <v>2.3166023166023164</v>
      </c>
      <c r="J62" s="40">
        <v>2</v>
      </c>
      <c r="K62" s="31">
        <f>(J62/J$80)*100</f>
        <v>2.8571428571428572</v>
      </c>
      <c r="L62" s="41">
        <v>4080</v>
      </c>
      <c r="M62" s="31">
        <f>(L62/L$80)*100</f>
        <v>2.6307495418111211</v>
      </c>
    </row>
    <row r="63" spans="1:13" x14ac:dyDescent="0.25">
      <c r="A63" s="37" t="s">
        <v>37</v>
      </c>
      <c r="B63" s="39">
        <v>24</v>
      </c>
      <c r="C63" s="40">
        <v>5</v>
      </c>
      <c r="D63" s="42">
        <v>9120</v>
      </c>
      <c r="E63" s="39">
        <v>1</v>
      </c>
      <c r="F63" s="40">
        <v>1</v>
      </c>
      <c r="G63" s="42">
        <v>380</v>
      </c>
      <c r="H63" s="39">
        <v>25</v>
      </c>
      <c r="I63" s="31">
        <f t="shared" ref="I63:I79" si="12">(H63/H$80)*100</f>
        <v>9.6525096525096519</v>
      </c>
      <c r="J63" s="40">
        <v>6</v>
      </c>
      <c r="K63" s="31">
        <f t="shared" ref="K63:K79" si="13">(J63/J$80)*100</f>
        <v>8.5714285714285712</v>
      </c>
      <c r="L63" s="41">
        <v>9500</v>
      </c>
      <c r="M63" s="31">
        <f t="shared" ref="M63:M79" si="14">(L63/L$80)*100</f>
        <v>6.1255197664719736</v>
      </c>
    </row>
    <row r="64" spans="1:13" x14ac:dyDescent="0.25">
      <c r="A64" s="37" t="s">
        <v>38</v>
      </c>
      <c r="B64" s="39">
        <v>25</v>
      </c>
      <c r="C64" s="40">
        <v>5</v>
      </c>
      <c r="D64" s="42">
        <v>11400</v>
      </c>
      <c r="E64" s="39">
        <v>8</v>
      </c>
      <c r="F64" s="40">
        <v>2</v>
      </c>
      <c r="G64" s="42">
        <v>5440</v>
      </c>
      <c r="H64" s="39">
        <v>33</v>
      </c>
      <c r="I64" s="31">
        <f t="shared" si="12"/>
        <v>12.741312741312742</v>
      </c>
      <c r="J64" s="40">
        <v>7</v>
      </c>
      <c r="K64" s="31">
        <f t="shared" si="13"/>
        <v>10</v>
      </c>
      <c r="L64" s="41">
        <v>16840</v>
      </c>
      <c r="M64" s="31">
        <f t="shared" si="14"/>
        <v>10.85828977551453</v>
      </c>
    </row>
    <row r="65" spans="1:13" x14ac:dyDescent="0.25">
      <c r="A65" s="37" t="s">
        <v>39</v>
      </c>
      <c r="B65" s="39">
        <v>10</v>
      </c>
      <c r="C65" s="40">
        <v>2</v>
      </c>
      <c r="D65" s="42">
        <v>4560</v>
      </c>
      <c r="E65" s="39">
        <v>20.5</v>
      </c>
      <c r="F65" s="40">
        <v>9</v>
      </c>
      <c r="G65" s="42">
        <v>11394</v>
      </c>
      <c r="H65" s="39">
        <v>30.5</v>
      </c>
      <c r="I65" s="31">
        <f t="shared" si="12"/>
        <v>11.776061776061777</v>
      </c>
      <c r="J65" s="40">
        <v>11</v>
      </c>
      <c r="K65" s="31">
        <f t="shared" si="13"/>
        <v>15.714285714285714</v>
      </c>
      <c r="L65" s="41">
        <v>15954</v>
      </c>
      <c r="M65" s="31">
        <f t="shared" si="14"/>
        <v>10.287004458346722</v>
      </c>
    </row>
    <row r="66" spans="1:13" x14ac:dyDescent="0.25">
      <c r="A66" s="37" t="s">
        <v>40</v>
      </c>
      <c r="B66" s="39">
        <v>0</v>
      </c>
      <c r="C66" s="40">
        <v>0</v>
      </c>
      <c r="D66" s="41">
        <v>0</v>
      </c>
      <c r="E66" s="39">
        <v>3</v>
      </c>
      <c r="F66" s="40">
        <v>1</v>
      </c>
      <c r="G66" s="41">
        <v>2040</v>
      </c>
      <c r="H66" s="39">
        <v>3</v>
      </c>
      <c r="I66" s="31">
        <f t="shared" si="12"/>
        <v>1.1583011583011582</v>
      </c>
      <c r="J66" s="40">
        <v>1</v>
      </c>
      <c r="K66" s="31">
        <f t="shared" si="13"/>
        <v>1.4285714285714286</v>
      </c>
      <c r="L66" s="41">
        <v>2040</v>
      </c>
      <c r="M66" s="31">
        <f t="shared" si="14"/>
        <v>1.3153747709055605</v>
      </c>
    </row>
    <row r="67" spans="1:13" x14ac:dyDescent="0.25">
      <c r="A67" s="37" t="s">
        <v>42</v>
      </c>
      <c r="B67" s="39">
        <v>15</v>
      </c>
      <c r="C67" s="40">
        <v>3</v>
      </c>
      <c r="D67" s="42">
        <v>6840</v>
      </c>
      <c r="E67" s="39">
        <v>0</v>
      </c>
      <c r="F67" s="40">
        <v>0</v>
      </c>
      <c r="G67" s="41">
        <v>0</v>
      </c>
      <c r="H67" s="39">
        <v>15</v>
      </c>
      <c r="I67" s="31">
        <f t="shared" si="12"/>
        <v>5.7915057915057915</v>
      </c>
      <c r="J67" s="40">
        <v>3</v>
      </c>
      <c r="K67" s="31">
        <f t="shared" si="13"/>
        <v>4.2857142857142856</v>
      </c>
      <c r="L67" s="41">
        <v>6840</v>
      </c>
      <c r="M67" s="31">
        <f t="shared" si="14"/>
        <v>4.4103742318598211</v>
      </c>
    </row>
    <row r="68" spans="1:13" x14ac:dyDescent="0.25">
      <c r="A68" s="37" t="s">
        <v>43</v>
      </c>
      <c r="B68" s="39">
        <v>0</v>
      </c>
      <c r="C68" s="40">
        <v>0</v>
      </c>
      <c r="D68" s="41">
        <v>0</v>
      </c>
      <c r="E68" s="39">
        <v>4</v>
      </c>
      <c r="F68" s="40">
        <v>1</v>
      </c>
      <c r="G68" s="41">
        <v>2720</v>
      </c>
      <c r="H68" s="39">
        <v>4</v>
      </c>
      <c r="I68" s="31">
        <f t="shared" si="12"/>
        <v>1.5444015444015444</v>
      </c>
      <c r="J68" s="40">
        <v>1</v>
      </c>
      <c r="K68" s="31">
        <f t="shared" si="13"/>
        <v>1.4285714285714286</v>
      </c>
      <c r="L68" s="41">
        <v>2720</v>
      </c>
      <c r="M68" s="31">
        <f t="shared" si="14"/>
        <v>1.753833027874081</v>
      </c>
    </row>
    <row r="69" spans="1:13" x14ac:dyDescent="0.25">
      <c r="A69" s="37" t="s">
        <v>44</v>
      </c>
      <c r="B69" s="39">
        <v>26</v>
      </c>
      <c r="C69" s="40">
        <v>6</v>
      </c>
      <c r="D69" s="42">
        <v>11856</v>
      </c>
      <c r="E69" s="39">
        <v>6.5</v>
      </c>
      <c r="F69" s="40">
        <v>3</v>
      </c>
      <c r="G69" s="42">
        <v>3670</v>
      </c>
      <c r="H69" s="39">
        <v>32.5</v>
      </c>
      <c r="I69" s="31">
        <f t="shared" si="12"/>
        <v>12.548262548262548</v>
      </c>
      <c r="J69" s="40">
        <v>9</v>
      </c>
      <c r="K69" s="31">
        <f t="shared" si="13"/>
        <v>12.857142857142856</v>
      </c>
      <c r="L69" s="41">
        <v>15526</v>
      </c>
      <c r="M69" s="31">
        <f t="shared" si="14"/>
        <v>10.011033673078302</v>
      </c>
    </row>
    <row r="70" spans="1:13" x14ac:dyDescent="0.25">
      <c r="A70" s="37" t="s">
        <v>45</v>
      </c>
      <c r="B70" s="39">
        <v>0</v>
      </c>
      <c r="C70" s="40">
        <v>0</v>
      </c>
      <c r="D70" s="41">
        <v>0</v>
      </c>
      <c r="E70" s="39">
        <v>24</v>
      </c>
      <c r="F70" s="40">
        <v>6</v>
      </c>
      <c r="G70" s="41">
        <v>16320</v>
      </c>
      <c r="H70" s="39">
        <v>24</v>
      </c>
      <c r="I70" s="31">
        <f t="shared" si="12"/>
        <v>9.2664092664092657</v>
      </c>
      <c r="J70" s="40">
        <v>6</v>
      </c>
      <c r="K70" s="31">
        <f t="shared" si="13"/>
        <v>8.5714285714285712</v>
      </c>
      <c r="L70" s="41">
        <v>16320</v>
      </c>
      <c r="M70" s="31">
        <f t="shared" si="14"/>
        <v>10.522998167244484</v>
      </c>
    </row>
    <row r="71" spans="1:13" x14ac:dyDescent="0.25">
      <c r="A71" s="37" t="s">
        <v>46</v>
      </c>
      <c r="B71" s="39">
        <v>0</v>
      </c>
      <c r="C71" s="40">
        <v>0</v>
      </c>
      <c r="D71" s="41">
        <v>0</v>
      </c>
      <c r="E71" s="39">
        <v>7</v>
      </c>
      <c r="F71" s="40">
        <v>2</v>
      </c>
      <c r="G71" s="41">
        <v>4760</v>
      </c>
      <c r="H71" s="39">
        <v>7</v>
      </c>
      <c r="I71" s="31">
        <f t="shared" si="12"/>
        <v>2.7027027027027026</v>
      </c>
      <c r="J71" s="40">
        <v>2</v>
      </c>
      <c r="K71" s="31">
        <f t="shared" si="13"/>
        <v>2.8571428571428572</v>
      </c>
      <c r="L71" s="41">
        <v>4760</v>
      </c>
      <c r="M71" s="31">
        <f t="shared" si="14"/>
        <v>3.0692077987796416</v>
      </c>
    </row>
    <row r="72" spans="1:13" x14ac:dyDescent="0.25">
      <c r="A72" s="37" t="s">
        <v>54</v>
      </c>
      <c r="B72" s="39">
        <v>0</v>
      </c>
      <c r="C72" s="40">
        <v>0</v>
      </c>
      <c r="D72" s="41">
        <v>0</v>
      </c>
      <c r="E72" s="39">
        <v>10.5</v>
      </c>
      <c r="F72" s="40">
        <v>2</v>
      </c>
      <c r="G72" s="41">
        <v>10478.879999999999</v>
      </c>
      <c r="H72" s="39">
        <v>10.5</v>
      </c>
      <c r="I72" s="31">
        <f t="shared" si="12"/>
        <v>4.0540540540540544</v>
      </c>
      <c r="J72" s="40">
        <v>2</v>
      </c>
      <c r="K72" s="31">
        <f t="shared" si="13"/>
        <v>2.8571428571428572</v>
      </c>
      <c r="L72" s="41">
        <v>10478.879999999999</v>
      </c>
      <c r="M72" s="31">
        <f t="shared" si="14"/>
        <v>6.7566933232092454</v>
      </c>
    </row>
    <row r="73" spans="1:13" x14ac:dyDescent="0.25">
      <c r="A73" s="37" t="s">
        <v>66</v>
      </c>
      <c r="B73" s="39">
        <v>0</v>
      </c>
      <c r="C73" s="40">
        <v>0</v>
      </c>
      <c r="D73" s="41">
        <v>0</v>
      </c>
      <c r="E73" s="39">
        <v>12</v>
      </c>
      <c r="F73" s="40">
        <v>4</v>
      </c>
      <c r="G73" s="41">
        <v>8535</v>
      </c>
      <c r="H73" s="39">
        <v>12</v>
      </c>
      <c r="I73" s="31">
        <f t="shared" si="12"/>
        <v>4.6332046332046328</v>
      </c>
      <c r="J73" s="40">
        <v>4</v>
      </c>
      <c r="K73" s="31">
        <f t="shared" si="13"/>
        <v>5.7142857142857144</v>
      </c>
      <c r="L73" s="41">
        <v>8535</v>
      </c>
      <c r="M73" s="31">
        <f t="shared" si="14"/>
        <v>5.5032959165092947</v>
      </c>
    </row>
    <row r="74" spans="1:13" x14ac:dyDescent="0.25">
      <c r="A74" s="37" t="s">
        <v>61</v>
      </c>
      <c r="B74" s="39">
        <v>0</v>
      </c>
      <c r="C74" s="40">
        <v>0</v>
      </c>
      <c r="D74" s="41">
        <v>0</v>
      </c>
      <c r="E74" s="39">
        <v>2.5</v>
      </c>
      <c r="F74" s="40">
        <v>1</v>
      </c>
      <c r="G74" s="41">
        <v>1400</v>
      </c>
      <c r="H74" s="39">
        <v>2.5</v>
      </c>
      <c r="I74" s="31">
        <f t="shared" si="12"/>
        <v>0.96525096525096521</v>
      </c>
      <c r="J74" s="40">
        <v>1</v>
      </c>
      <c r="K74" s="31">
        <f t="shared" si="13"/>
        <v>1.4285714285714286</v>
      </c>
      <c r="L74" s="41">
        <v>1400</v>
      </c>
      <c r="M74" s="31">
        <f t="shared" si="14"/>
        <v>0.90270817611165932</v>
      </c>
    </row>
    <row r="75" spans="1:13" x14ac:dyDescent="0.25">
      <c r="A75" s="37" t="s">
        <v>67</v>
      </c>
      <c r="B75" s="39">
        <v>0</v>
      </c>
      <c r="C75" s="40">
        <v>0</v>
      </c>
      <c r="D75" s="41">
        <v>0</v>
      </c>
      <c r="E75" s="39">
        <v>20</v>
      </c>
      <c r="F75" s="40">
        <v>5</v>
      </c>
      <c r="G75" s="41">
        <v>15600</v>
      </c>
      <c r="H75" s="39">
        <v>20</v>
      </c>
      <c r="I75" s="31">
        <f t="shared" si="12"/>
        <v>7.7220077220077217</v>
      </c>
      <c r="J75" s="40">
        <v>5</v>
      </c>
      <c r="K75" s="31">
        <f t="shared" si="13"/>
        <v>7.1428571428571423</v>
      </c>
      <c r="L75" s="41">
        <v>15600</v>
      </c>
      <c r="M75" s="31">
        <f t="shared" si="14"/>
        <v>10.058748248101347</v>
      </c>
    </row>
    <row r="76" spans="1:13" x14ac:dyDescent="0.25">
      <c r="A76" s="37" t="s">
        <v>50</v>
      </c>
      <c r="B76" s="39">
        <v>0</v>
      </c>
      <c r="C76" s="40">
        <v>0</v>
      </c>
      <c r="D76" s="41">
        <v>0</v>
      </c>
      <c r="E76" s="39">
        <v>11</v>
      </c>
      <c r="F76" s="40">
        <v>4</v>
      </c>
      <c r="G76" s="41">
        <v>8855</v>
      </c>
      <c r="H76" s="39">
        <v>11</v>
      </c>
      <c r="I76" s="31">
        <f t="shared" si="12"/>
        <v>4.2471042471042466</v>
      </c>
      <c r="J76" s="40">
        <v>4</v>
      </c>
      <c r="K76" s="31">
        <f t="shared" si="13"/>
        <v>5.7142857142857144</v>
      </c>
      <c r="L76" s="41">
        <v>8855</v>
      </c>
      <c r="M76" s="31">
        <f t="shared" si="14"/>
        <v>5.7096292139062452</v>
      </c>
    </row>
    <row r="77" spans="1:13" x14ac:dyDescent="0.25">
      <c r="A77" s="37" t="s">
        <v>55</v>
      </c>
      <c r="B77" s="39">
        <v>0</v>
      </c>
      <c r="C77" s="40">
        <v>0</v>
      </c>
      <c r="D77" s="41">
        <v>0</v>
      </c>
      <c r="E77" s="39">
        <v>12</v>
      </c>
      <c r="F77" s="40">
        <v>3</v>
      </c>
      <c r="G77" s="41">
        <v>8160</v>
      </c>
      <c r="H77" s="39">
        <v>12</v>
      </c>
      <c r="I77" s="31">
        <f t="shared" si="12"/>
        <v>4.6332046332046328</v>
      </c>
      <c r="J77" s="40">
        <v>3</v>
      </c>
      <c r="K77" s="31">
        <f t="shared" si="13"/>
        <v>4.2857142857142856</v>
      </c>
      <c r="L77" s="41">
        <v>8160</v>
      </c>
      <c r="M77" s="31">
        <f t="shared" si="14"/>
        <v>5.2614990836222422</v>
      </c>
    </row>
    <row r="78" spans="1:13" x14ac:dyDescent="0.25">
      <c r="A78" s="37" t="s">
        <v>62</v>
      </c>
      <c r="B78" s="39">
        <v>0</v>
      </c>
      <c r="C78" s="40">
        <v>0</v>
      </c>
      <c r="D78" s="41">
        <v>0</v>
      </c>
      <c r="E78" s="39">
        <v>4</v>
      </c>
      <c r="F78" s="40">
        <v>1</v>
      </c>
      <c r="G78" s="41">
        <v>2720</v>
      </c>
      <c r="H78" s="39">
        <v>4</v>
      </c>
      <c r="I78" s="31">
        <f t="shared" si="12"/>
        <v>1.5444015444015444</v>
      </c>
      <c r="J78" s="40">
        <v>1</v>
      </c>
      <c r="K78" s="31">
        <f t="shared" si="13"/>
        <v>1.4285714285714286</v>
      </c>
      <c r="L78" s="41">
        <v>2720</v>
      </c>
      <c r="M78" s="31">
        <f t="shared" si="14"/>
        <v>1.753833027874081</v>
      </c>
    </row>
    <row r="79" spans="1:13" ht="15.75" thickBot="1" x14ac:dyDescent="0.3">
      <c r="A79" s="37" t="s">
        <v>63</v>
      </c>
      <c r="B79" s="39">
        <v>0</v>
      </c>
      <c r="C79" s="40">
        <v>0</v>
      </c>
      <c r="D79" s="41">
        <v>0</v>
      </c>
      <c r="E79" s="39">
        <v>7</v>
      </c>
      <c r="F79" s="40">
        <v>2</v>
      </c>
      <c r="G79" s="41">
        <v>4760</v>
      </c>
      <c r="H79" s="39">
        <v>7</v>
      </c>
      <c r="I79" s="31">
        <f t="shared" si="12"/>
        <v>2.7027027027027026</v>
      </c>
      <c r="J79" s="40">
        <v>2</v>
      </c>
      <c r="K79" s="31">
        <f t="shared" si="13"/>
        <v>2.8571428571428572</v>
      </c>
      <c r="L79" s="41">
        <v>4760</v>
      </c>
      <c r="M79" s="31">
        <f t="shared" si="14"/>
        <v>3.0692077987796416</v>
      </c>
    </row>
    <row r="80" spans="1:13" ht="15.75" thickBot="1" x14ac:dyDescent="0.3">
      <c r="A80" s="8" t="s">
        <v>3</v>
      </c>
      <c r="B80" s="9">
        <f t="shared" ref="B80:H80" si="15">SUM(B62:B79)</f>
        <v>100</v>
      </c>
      <c r="C80" s="9">
        <f t="shared" si="15"/>
        <v>21</v>
      </c>
      <c r="D80" s="10">
        <f t="shared" si="15"/>
        <v>43776</v>
      </c>
      <c r="E80" s="9">
        <f t="shared" si="15"/>
        <v>159</v>
      </c>
      <c r="F80" s="9">
        <f t="shared" si="15"/>
        <v>49</v>
      </c>
      <c r="G80" s="30">
        <f t="shared" si="15"/>
        <v>111312.88</v>
      </c>
      <c r="H80" s="9">
        <f t="shared" si="15"/>
        <v>259</v>
      </c>
      <c r="I80" s="32">
        <f>SUM(I67:I79)</f>
        <v>62.355212355212359</v>
      </c>
      <c r="J80" s="9">
        <f>SUM(J62:J79)</f>
        <v>70</v>
      </c>
      <c r="K80" s="32">
        <f>SUM(K67:K79)</f>
        <v>61.428571428571423</v>
      </c>
      <c r="L80" s="30">
        <f>SUM(L62:L79)</f>
        <v>155088.88</v>
      </c>
      <c r="M80" s="32">
        <f>SUM(M67:M79)</f>
        <v>68.783061686950091</v>
      </c>
    </row>
    <row r="81" spans="1:13" ht="16.5" thickBot="1" x14ac:dyDescent="0.3">
      <c r="A81" s="43" t="s">
        <v>64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x14ac:dyDescent="0.25">
      <c r="A82" s="44" t="s">
        <v>0</v>
      </c>
      <c r="B82" s="46" t="s">
        <v>1</v>
      </c>
      <c r="C82" s="46"/>
      <c r="D82" s="46"/>
      <c r="E82" s="46" t="s">
        <v>2</v>
      </c>
      <c r="F82" s="46"/>
      <c r="G82" s="46"/>
      <c r="H82" s="46" t="s">
        <v>3</v>
      </c>
      <c r="I82" s="46"/>
      <c r="J82" s="46"/>
      <c r="K82" s="46"/>
      <c r="L82" s="46"/>
      <c r="M82" s="47"/>
    </row>
    <row r="83" spans="1:13" ht="39" thickBot="1" x14ac:dyDescent="0.3">
      <c r="A83" s="45"/>
      <c r="B83" s="4" t="s">
        <v>4</v>
      </c>
      <c r="C83" s="4" t="s">
        <v>5</v>
      </c>
      <c r="D83" s="5" t="s">
        <v>6</v>
      </c>
      <c r="E83" s="4" t="s">
        <v>4</v>
      </c>
      <c r="F83" s="4" t="s">
        <v>5</v>
      </c>
      <c r="G83" s="6" t="s">
        <v>6</v>
      </c>
      <c r="H83" s="4" t="s">
        <v>4</v>
      </c>
      <c r="I83" s="4" t="s">
        <v>7</v>
      </c>
      <c r="J83" s="4" t="s">
        <v>5</v>
      </c>
      <c r="K83" s="4" t="s">
        <v>7</v>
      </c>
      <c r="L83" s="6" t="s">
        <v>6</v>
      </c>
      <c r="M83" s="7" t="s">
        <v>7</v>
      </c>
    </row>
    <row r="84" spans="1:13" x14ac:dyDescent="0.25">
      <c r="A84" s="37" t="s">
        <v>37</v>
      </c>
      <c r="B84" s="50">
        <v>26</v>
      </c>
      <c r="C84" s="40">
        <v>7</v>
      </c>
      <c r="D84" s="41">
        <v>9880</v>
      </c>
      <c r="E84" s="39">
        <v>21</v>
      </c>
      <c r="F84" s="40">
        <v>5</v>
      </c>
      <c r="G84" s="41">
        <v>7980</v>
      </c>
      <c r="H84" s="39">
        <v>47</v>
      </c>
      <c r="I84" s="31">
        <f>(H84/H$95)*100</f>
        <v>29.19254658385093</v>
      </c>
      <c r="J84" s="40">
        <v>12</v>
      </c>
      <c r="K84" s="31">
        <f>(J84/J$95)*100</f>
        <v>28.571428571428569</v>
      </c>
      <c r="L84" s="41">
        <v>17860</v>
      </c>
      <c r="M84" s="31">
        <f>(L84/L$95)*100</f>
        <v>24.293039894449052</v>
      </c>
    </row>
    <row r="85" spans="1:13" x14ac:dyDescent="0.25">
      <c r="A85" s="37" t="s">
        <v>38</v>
      </c>
      <c r="B85" s="50">
        <v>20</v>
      </c>
      <c r="C85" s="40">
        <v>4</v>
      </c>
      <c r="D85" s="41">
        <v>9120</v>
      </c>
      <c r="E85" s="39">
        <v>0</v>
      </c>
      <c r="F85" s="40">
        <v>0</v>
      </c>
      <c r="G85" s="41">
        <v>0</v>
      </c>
      <c r="H85" s="39">
        <v>20</v>
      </c>
      <c r="I85" s="31">
        <f t="shared" ref="I85:I94" si="16">(H85/H$95)*100</f>
        <v>12.422360248447205</v>
      </c>
      <c r="J85" s="40">
        <v>4</v>
      </c>
      <c r="K85" s="31">
        <f t="shared" ref="K85:K94" si="17">(J85/J$95)*100</f>
        <v>9.5238095238095237</v>
      </c>
      <c r="L85" s="41">
        <v>9120</v>
      </c>
      <c r="M85" s="31">
        <f t="shared" ref="M85:M94" si="18">(L85/L$95)*100</f>
        <v>12.404956541846325</v>
      </c>
    </row>
    <row r="86" spans="1:13" x14ac:dyDescent="0.25">
      <c r="A86" s="37" t="s">
        <v>39</v>
      </c>
      <c r="B86" s="50">
        <v>0</v>
      </c>
      <c r="C86" s="40">
        <v>0</v>
      </c>
      <c r="D86" s="41">
        <v>0</v>
      </c>
      <c r="E86" s="39">
        <v>20</v>
      </c>
      <c r="F86" s="40">
        <v>5</v>
      </c>
      <c r="G86" s="41">
        <v>9120</v>
      </c>
      <c r="H86" s="39">
        <v>20</v>
      </c>
      <c r="I86" s="31">
        <f t="shared" si="16"/>
        <v>12.422360248447205</v>
      </c>
      <c r="J86" s="40">
        <v>5</v>
      </c>
      <c r="K86" s="31">
        <f t="shared" si="17"/>
        <v>11.904761904761903</v>
      </c>
      <c r="L86" s="41">
        <v>9120</v>
      </c>
      <c r="M86" s="31">
        <f t="shared" si="18"/>
        <v>12.404956541846325</v>
      </c>
    </row>
    <row r="87" spans="1:13" x14ac:dyDescent="0.25">
      <c r="A87" s="37" t="s">
        <v>40</v>
      </c>
      <c r="B87" s="50">
        <v>0</v>
      </c>
      <c r="C87" s="40">
        <v>0</v>
      </c>
      <c r="D87" s="41">
        <v>0</v>
      </c>
      <c r="E87" s="39">
        <v>19</v>
      </c>
      <c r="F87" s="40">
        <v>4</v>
      </c>
      <c r="G87" s="41">
        <v>9448</v>
      </c>
      <c r="H87" s="39">
        <v>19</v>
      </c>
      <c r="I87" s="31">
        <f t="shared" si="16"/>
        <v>11.801242236024844</v>
      </c>
      <c r="J87" s="40">
        <v>4</v>
      </c>
      <c r="K87" s="31">
        <f t="shared" si="17"/>
        <v>9.5238095238095237</v>
      </c>
      <c r="L87" s="41">
        <v>9448</v>
      </c>
      <c r="M87" s="31">
        <f t="shared" si="18"/>
        <v>12.851099715719746</v>
      </c>
    </row>
    <row r="88" spans="1:13" x14ac:dyDescent="0.25">
      <c r="A88" s="37" t="s">
        <v>41</v>
      </c>
      <c r="B88" s="50">
        <v>1</v>
      </c>
      <c r="C88" s="40">
        <v>2</v>
      </c>
      <c r="D88" s="41">
        <v>456</v>
      </c>
      <c r="E88" s="39">
        <v>0</v>
      </c>
      <c r="F88" s="40">
        <v>0</v>
      </c>
      <c r="G88" s="41">
        <v>0</v>
      </c>
      <c r="H88" s="39">
        <v>1</v>
      </c>
      <c r="I88" s="31">
        <f t="shared" si="16"/>
        <v>0.6211180124223602</v>
      </c>
      <c r="J88" s="40">
        <v>2</v>
      </c>
      <c r="K88" s="31">
        <f t="shared" si="17"/>
        <v>4.7619047619047619</v>
      </c>
      <c r="L88" s="41">
        <v>456</v>
      </c>
      <c r="M88" s="31">
        <f t="shared" si="18"/>
        <v>0.62024782709231618</v>
      </c>
    </row>
    <row r="89" spans="1:13" x14ac:dyDescent="0.25">
      <c r="A89" s="37" t="s">
        <v>42</v>
      </c>
      <c r="B89" s="50">
        <v>15</v>
      </c>
      <c r="C89" s="40">
        <v>3</v>
      </c>
      <c r="D89" s="41">
        <v>6840</v>
      </c>
      <c r="E89" s="39">
        <v>0</v>
      </c>
      <c r="F89" s="40">
        <v>0</v>
      </c>
      <c r="G89" s="41">
        <v>0</v>
      </c>
      <c r="H89" s="39">
        <v>15</v>
      </c>
      <c r="I89" s="31">
        <f t="shared" si="16"/>
        <v>9.316770186335404</v>
      </c>
      <c r="J89" s="40">
        <v>3</v>
      </c>
      <c r="K89" s="31">
        <f t="shared" si="17"/>
        <v>7.1428571428571423</v>
      </c>
      <c r="L89" s="41">
        <v>6840</v>
      </c>
      <c r="M89" s="31">
        <f t="shared" si="18"/>
        <v>9.3037174063847434</v>
      </c>
    </row>
    <row r="90" spans="1:13" x14ac:dyDescent="0.25">
      <c r="A90" s="37" t="s">
        <v>44</v>
      </c>
      <c r="B90" s="50">
        <v>21</v>
      </c>
      <c r="C90" s="40">
        <v>6</v>
      </c>
      <c r="D90" s="41">
        <v>9576</v>
      </c>
      <c r="E90" s="39">
        <v>6</v>
      </c>
      <c r="F90" s="40">
        <v>1</v>
      </c>
      <c r="G90" s="41">
        <v>2736</v>
      </c>
      <c r="H90" s="39">
        <v>27</v>
      </c>
      <c r="I90" s="31">
        <f t="shared" si="16"/>
        <v>16.770186335403729</v>
      </c>
      <c r="J90" s="40">
        <v>7</v>
      </c>
      <c r="K90" s="31">
        <f t="shared" si="17"/>
        <v>16.666666666666664</v>
      </c>
      <c r="L90" s="41">
        <v>12312</v>
      </c>
      <c r="M90" s="31">
        <f t="shared" si="18"/>
        <v>16.746691331492539</v>
      </c>
    </row>
    <row r="91" spans="1:13" x14ac:dyDescent="0.25">
      <c r="A91" s="37" t="s">
        <v>65</v>
      </c>
      <c r="B91" s="50">
        <v>0</v>
      </c>
      <c r="C91" s="40">
        <v>0</v>
      </c>
      <c r="D91" s="41">
        <v>0</v>
      </c>
      <c r="E91" s="39">
        <v>4.5</v>
      </c>
      <c r="F91" s="40">
        <v>1</v>
      </c>
      <c r="G91" s="41">
        <v>3060</v>
      </c>
      <c r="H91" s="39">
        <v>4.5</v>
      </c>
      <c r="I91" s="31">
        <f t="shared" si="16"/>
        <v>2.7950310559006213</v>
      </c>
      <c r="J91" s="40">
        <v>1</v>
      </c>
      <c r="K91" s="31">
        <f t="shared" si="17"/>
        <v>2.3809523809523809</v>
      </c>
      <c r="L91" s="41">
        <v>3060</v>
      </c>
      <c r="M91" s="31">
        <f t="shared" si="18"/>
        <v>4.1621893660142275</v>
      </c>
    </row>
    <row r="92" spans="1:13" x14ac:dyDescent="0.25">
      <c r="A92" s="37" t="s">
        <v>45</v>
      </c>
      <c r="B92" s="50">
        <v>0</v>
      </c>
      <c r="C92" s="40">
        <v>0</v>
      </c>
      <c r="D92" s="41">
        <v>0</v>
      </c>
      <c r="E92" s="39">
        <v>3</v>
      </c>
      <c r="F92" s="40">
        <v>1</v>
      </c>
      <c r="G92" s="41">
        <v>1368</v>
      </c>
      <c r="H92" s="39">
        <v>3</v>
      </c>
      <c r="I92" s="31">
        <f t="shared" si="16"/>
        <v>1.8633540372670807</v>
      </c>
      <c r="J92" s="40">
        <v>1</v>
      </c>
      <c r="K92" s="31">
        <f t="shared" si="17"/>
        <v>2.3809523809523809</v>
      </c>
      <c r="L92" s="41">
        <v>1368</v>
      </c>
      <c r="M92" s="31">
        <f t="shared" si="18"/>
        <v>1.860743481276949</v>
      </c>
    </row>
    <row r="93" spans="1:13" x14ac:dyDescent="0.25">
      <c r="A93" s="37" t="s">
        <v>47</v>
      </c>
      <c r="B93" s="50">
        <v>0</v>
      </c>
      <c r="C93" s="40">
        <v>0</v>
      </c>
      <c r="D93" s="41">
        <v>0</v>
      </c>
      <c r="E93" s="39">
        <v>2</v>
      </c>
      <c r="F93" s="40">
        <v>2</v>
      </c>
      <c r="G93" s="41">
        <v>1610</v>
      </c>
      <c r="H93" s="39">
        <v>2</v>
      </c>
      <c r="I93" s="31">
        <f t="shared" si="16"/>
        <v>1.2422360248447204</v>
      </c>
      <c r="J93" s="40">
        <v>2</v>
      </c>
      <c r="K93" s="31">
        <f t="shared" si="17"/>
        <v>4.7619047619047619</v>
      </c>
      <c r="L93" s="41">
        <v>1610</v>
      </c>
      <c r="M93" s="31">
        <f t="shared" si="18"/>
        <v>2.1899100912689238</v>
      </c>
    </row>
    <row r="94" spans="1:13" ht="15.75" thickBot="1" x14ac:dyDescent="0.3">
      <c r="A94" s="37" t="s">
        <v>67</v>
      </c>
      <c r="B94" s="50">
        <v>0</v>
      </c>
      <c r="C94" s="40">
        <v>0</v>
      </c>
      <c r="D94" s="41">
        <v>0</v>
      </c>
      <c r="E94" s="39">
        <v>2.5</v>
      </c>
      <c r="F94" s="40">
        <v>1</v>
      </c>
      <c r="G94" s="41">
        <v>2325</v>
      </c>
      <c r="H94" s="39">
        <v>2.5</v>
      </c>
      <c r="I94" s="31">
        <f t="shared" si="16"/>
        <v>1.5527950310559007</v>
      </c>
      <c r="J94" s="40">
        <v>1</v>
      </c>
      <c r="K94" s="31">
        <f t="shared" si="17"/>
        <v>2.3809523809523809</v>
      </c>
      <c r="L94" s="41">
        <v>2325</v>
      </c>
      <c r="M94" s="31">
        <f t="shared" si="18"/>
        <v>3.1624478026088498</v>
      </c>
    </row>
    <row r="95" spans="1:13" ht="15.75" thickBot="1" x14ac:dyDescent="0.3">
      <c r="A95" s="8" t="s">
        <v>3</v>
      </c>
      <c r="B95" s="9">
        <f>SUM(B84:B94)</f>
        <v>83</v>
      </c>
      <c r="C95" s="9">
        <f t="shared" ref="C95:M95" si="19">SUM(C84:C94)</f>
        <v>22</v>
      </c>
      <c r="D95" s="30">
        <f t="shared" si="19"/>
        <v>35872</v>
      </c>
      <c r="E95" s="9">
        <f t="shared" si="19"/>
        <v>78</v>
      </c>
      <c r="F95" s="9">
        <f t="shared" si="19"/>
        <v>20</v>
      </c>
      <c r="G95" s="30">
        <f t="shared" si="19"/>
        <v>37647</v>
      </c>
      <c r="H95" s="9">
        <f t="shared" si="19"/>
        <v>161</v>
      </c>
      <c r="I95" s="9">
        <f t="shared" si="19"/>
        <v>100</v>
      </c>
      <c r="J95" s="9">
        <f t="shared" si="19"/>
        <v>42</v>
      </c>
      <c r="K95" s="9">
        <f t="shared" si="19"/>
        <v>100</v>
      </c>
      <c r="L95" s="30">
        <f t="shared" si="19"/>
        <v>73519</v>
      </c>
      <c r="M95" s="9">
        <f t="shared" si="19"/>
        <v>100.00000000000001</v>
      </c>
    </row>
    <row r="96" spans="1:13" x14ac:dyDescent="0.25">
      <c r="A96" s="49" t="s">
        <v>8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</row>
  </sheetData>
  <mergeCells count="32">
    <mergeCell ref="A81:M81"/>
    <mergeCell ref="A82:A83"/>
    <mergeCell ref="B82:D82"/>
    <mergeCell ref="E82:G82"/>
    <mergeCell ref="H82:M82"/>
    <mergeCell ref="A96:M96"/>
    <mergeCell ref="A42:M42"/>
    <mergeCell ref="A43:A44"/>
    <mergeCell ref="B43:D43"/>
    <mergeCell ref="E43:G43"/>
    <mergeCell ref="H43:M43"/>
    <mergeCell ref="A7:M7"/>
    <mergeCell ref="A8:A9"/>
    <mergeCell ref="B8:D8"/>
    <mergeCell ref="E8:G8"/>
    <mergeCell ref="H8:M8"/>
    <mergeCell ref="A1:M1"/>
    <mergeCell ref="A2:M2"/>
    <mergeCell ref="A3:A4"/>
    <mergeCell ref="B3:D3"/>
    <mergeCell ref="E3:G3"/>
    <mergeCell ref="H3:M3"/>
    <mergeCell ref="A26:M26"/>
    <mergeCell ref="A27:A28"/>
    <mergeCell ref="B27:D27"/>
    <mergeCell ref="E27:G27"/>
    <mergeCell ref="H27:M27"/>
    <mergeCell ref="A59:M59"/>
    <mergeCell ref="A60:A61"/>
    <mergeCell ref="B60:D60"/>
    <mergeCell ref="E60:G60"/>
    <mergeCell ref="H60:M60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pane ySplit="1" topLeftCell="A8" activePane="bottomLeft" state="frozen"/>
      <selection pane="bottomLeft" activeCell="K16" sqref="K16"/>
    </sheetView>
  </sheetViews>
  <sheetFormatPr defaultRowHeight="15" x14ac:dyDescent="0.25"/>
  <cols>
    <col min="1" max="1" width="14.7109375" customWidth="1"/>
    <col min="2" max="2" width="11.5703125" bestFit="1" customWidth="1"/>
    <col min="3" max="5" width="13.28515625" bestFit="1" customWidth="1"/>
  </cols>
  <sheetData>
    <row r="1" spans="1:5" ht="36" customHeight="1" x14ac:dyDescent="0.25">
      <c r="A1" s="24" t="s">
        <v>24</v>
      </c>
      <c r="B1" s="25" t="s">
        <v>23</v>
      </c>
      <c r="C1" s="25" t="s">
        <v>22</v>
      </c>
      <c r="D1" s="24" t="s">
        <v>10</v>
      </c>
      <c r="E1" s="25" t="s">
        <v>21</v>
      </c>
    </row>
    <row r="2" spans="1:5" x14ac:dyDescent="0.25">
      <c r="A2" s="20" t="s">
        <v>25</v>
      </c>
      <c r="E2" s="21">
        <v>49607.59</v>
      </c>
    </row>
    <row r="3" spans="1:5" x14ac:dyDescent="0.25">
      <c r="A3" s="22" t="s">
        <v>26</v>
      </c>
      <c r="E3" s="23">
        <v>69156.61</v>
      </c>
    </row>
    <row r="4" spans="1:5" x14ac:dyDescent="0.25">
      <c r="A4" s="20" t="s">
        <v>27</v>
      </c>
      <c r="B4" s="26">
        <v>133</v>
      </c>
      <c r="C4" s="26">
        <v>58</v>
      </c>
      <c r="D4" s="26">
        <v>191</v>
      </c>
      <c r="E4" s="21">
        <v>61008.99</v>
      </c>
    </row>
    <row r="5" spans="1:5" x14ac:dyDescent="0.25">
      <c r="A5" s="22" t="s">
        <v>30</v>
      </c>
      <c r="B5" s="26">
        <v>92.9</v>
      </c>
      <c r="C5" s="26">
        <v>63</v>
      </c>
      <c r="D5" s="26">
        <v>155.80000000000001</v>
      </c>
      <c r="E5" s="23">
        <v>55939.76</v>
      </c>
    </row>
    <row r="6" spans="1:5" x14ac:dyDescent="0.25">
      <c r="A6" s="20" t="s">
        <v>31</v>
      </c>
      <c r="B6" s="26">
        <v>89.3</v>
      </c>
      <c r="C6" s="26">
        <v>43.9</v>
      </c>
      <c r="D6" s="26">
        <v>133.1</v>
      </c>
      <c r="E6" s="21">
        <v>56603.77</v>
      </c>
    </row>
    <row r="7" spans="1:5" x14ac:dyDescent="0.25">
      <c r="A7" s="22" t="s">
        <v>32</v>
      </c>
      <c r="B7" s="26">
        <v>69</v>
      </c>
      <c r="C7" s="26">
        <v>51.4</v>
      </c>
      <c r="D7" s="26">
        <v>120.4</v>
      </c>
      <c r="E7" s="36">
        <v>57943.26</v>
      </c>
    </row>
    <row r="8" spans="1:5" x14ac:dyDescent="0.25">
      <c r="A8" s="20" t="s">
        <v>34</v>
      </c>
      <c r="B8" s="26">
        <v>99.5</v>
      </c>
      <c r="C8" s="26">
        <v>81.3</v>
      </c>
      <c r="D8" s="26">
        <v>180.8</v>
      </c>
      <c r="E8" s="21">
        <v>85102.63</v>
      </c>
    </row>
    <row r="9" spans="1:5" x14ac:dyDescent="0.25">
      <c r="A9" t="s">
        <v>29</v>
      </c>
      <c r="B9" s="13">
        <v>0</v>
      </c>
      <c r="C9" s="13">
        <v>0</v>
      </c>
      <c r="D9" s="13">
        <f t="shared" ref="D9" si="0">SUM(B9:C9)</f>
        <v>0</v>
      </c>
      <c r="E9" s="11">
        <v>0</v>
      </c>
    </row>
    <row r="10" spans="1:5" x14ac:dyDescent="0.25">
      <c r="A10" t="s">
        <v>28</v>
      </c>
      <c r="B10" s="13">
        <v>66</v>
      </c>
      <c r="C10" s="13">
        <v>56</v>
      </c>
      <c r="D10" s="13">
        <f>SUM(B10:C10)</f>
        <v>122</v>
      </c>
      <c r="E10" s="11">
        <v>90294.16</v>
      </c>
    </row>
    <row r="11" spans="1:5" x14ac:dyDescent="0.25">
      <c r="A11" s="12" t="s">
        <v>20</v>
      </c>
      <c r="B11" s="13">
        <v>214</v>
      </c>
      <c r="C11" s="13">
        <v>24</v>
      </c>
      <c r="D11" s="13">
        <f>SUM(B11:C11)</f>
        <v>238</v>
      </c>
      <c r="E11" s="11">
        <v>110290</v>
      </c>
    </row>
    <row r="12" spans="1:5" x14ac:dyDescent="0.25">
      <c r="A12" s="12" t="s">
        <v>19</v>
      </c>
      <c r="B12" s="13">
        <v>36</v>
      </c>
      <c r="C12" s="13">
        <v>53</v>
      </c>
      <c r="D12" s="13">
        <f>SUM(B12:C12)</f>
        <v>89</v>
      </c>
      <c r="E12" s="11">
        <v>66995.149999999994</v>
      </c>
    </row>
    <row r="13" spans="1:5" x14ac:dyDescent="0.25">
      <c r="A13" s="12" t="s">
        <v>18</v>
      </c>
      <c r="B13" s="13">
        <v>100</v>
      </c>
      <c r="C13" s="13">
        <v>159</v>
      </c>
      <c r="D13" s="13">
        <f>SUM(B13:C13)</f>
        <v>259</v>
      </c>
      <c r="E13" s="11">
        <v>155088.88</v>
      </c>
    </row>
    <row r="14" spans="1:5" x14ac:dyDescent="0.25">
      <c r="A14" t="s">
        <v>17</v>
      </c>
      <c r="B14" s="13">
        <v>83</v>
      </c>
      <c r="C14" s="13">
        <v>78</v>
      </c>
      <c r="D14" s="13">
        <f>SUM(B14:C14)</f>
        <v>161</v>
      </c>
      <c r="E14" s="11">
        <v>73519</v>
      </c>
    </row>
    <row r="15" spans="1:5" x14ac:dyDescent="0.25">
      <c r="A15" t="s">
        <v>16</v>
      </c>
      <c r="B15" s="13"/>
      <c r="C15" s="13"/>
      <c r="D15" s="13"/>
      <c r="E15" s="11"/>
    </row>
    <row r="16" spans="1:5" x14ac:dyDescent="0.25">
      <c r="A16" t="s">
        <v>15</v>
      </c>
      <c r="B16" s="13"/>
      <c r="C16" s="13"/>
      <c r="D16" s="13"/>
      <c r="E16" s="11"/>
    </row>
    <row r="17" spans="1:5" x14ac:dyDescent="0.25">
      <c r="A17" t="s">
        <v>14</v>
      </c>
      <c r="B17" s="13"/>
      <c r="C17" s="13"/>
      <c r="D17" s="13"/>
      <c r="E17" s="11"/>
    </row>
    <row r="18" spans="1:5" x14ac:dyDescent="0.25">
      <c r="A18" t="s">
        <v>13</v>
      </c>
      <c r="B18" s="26"/>
      <c r="C18" s="26"/>
      <c r="D18" s="13"/>
      <c r="E18" s="11"/>
    </row>
    <row r="19" spans="1:5" x14ac:dyDescent="0.25">
      <c r="A19" t="s">
        <v>12</v>
      </c>
      <c r="B19" s="26"/>
      <c r="C19" s="26"/>
      <c r="D19" s="13"/>
      <c r="E19" s="11"/>
    </row>
    <row r="20" spans="1:5" x14ac:dyDescent="0.25">
      <c r="A20" t="s">
        <v>11</v>
      </c>
      <c r="B20" s="26"/>
      <c r="C20" s="26"/>
      <c r="D20" s="13"/>
      <c r="E20" s="11"/>
    </row>
    <row r="21" spans="1:5" x14ac:dyDescent="0.25">
      <c r="A21" s="14" t="s">
        <v>35</v>
      </c>
      <c r="B21" s="27">
        <f>AVERAGE(B9:B20)</f>
        <v>83.166666666666671</v>
      </c>
      <c r="C21" s="27">
        <f>AVERAGE(C9:C20)</f>
        <v>61.666666666666664</v>
      </c>
      <c r="D21" s="28">
        <f>SUM(B21:C21)</f>
        <v>144.83333333333334</v>
      </c>
      <c r="E21" s="15">
        <f>AVERAGE(E9:E20)</f>
        <v>82697.865000000005</v>
      </c>
    </row>
    <row r="22" spans="1:5" x14ac:dyDescent="0.25">
      <c r="A22" s="16" t="s">
        <v>10</v>
      </c>
      <c r="B22" s="17">
        <f>SUM(B9:B21)</f>
        <v>582.16666666666663</v>
      </c>
      <c r="C22" s="17">
        <f>SUM(C9:C21)</f>
        <v>431.66666666666669</v>
      </c>
      <c r="D22" s="18">
        <f>SUM(B22:C22)</f>
        <v>1013.8333333333333</v>
      </c>
      <c r="E22" s="19">
        <f>SUM(E9:E21)</f>
        <v>578885.05500000005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TABELA 19</vt:lpstr>
      <vt:lpstr>GRÁFICO TABELA 19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2013-09-19T19:34:15Z</cp:lastPrinted>
  <dcterms:created xsi:type="dcterms:W3CDTF">2013-04-10T20:02:21Z</dcterms:created>
  <dcterms:modified xsi:type="dcterms:W3CDTF">2018-07-11T17:35:03Z</dcterms:modified>
</cp:coreProperties>
</file>