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7" i="4" l="1"/>
  <c r="L151" i="1"/>
  <c r="M140" i="1" s="1"/>
  <c r="J151" i="1"/>
  <c r="K141" i="1" s="1"/>
  <c r="H151" i="1"/>
  <c r="I140" i="1" s="1"/>
  <c r="G151" i="1"/>
  <c r="F151" i="1"/>
  <c r="E151" i="1"/>
  <c r="D151" i="1"/>
  <c r="C151" i="1"/>
  <c r="B151" i="1"/>
  <c r="K140" i="1" l="1"/>
  <c r="K139" i="1"/>
  <c r="M147" i="1"/>
  <c r="K144" i="1"/>
  <c r="K148" i="1"/>
  <c r="M143" i="1"/>
  <c r="I139" i="1"/>
  <c r="I143" i="1"/>
  <c r="I150" i="1"/>
  <c r="I146" i="1"/>
  <c r="I142" i="1"/>
  <c r="M139" i="1"/>
  <c r="K147" i="1"/>
  <c r="K143" i="1"/>
  <c r="M150" i="1"/>
  <c r="M146" i="1"/>
  <c r="M142" i="1"/>
  <c r="M141" i="1"/>
  <c r="I147" i="1"/>
  <c r="I149" i="1"/>
  <c r="I145" i="1"/>
  <c r="I141" i="1"/>
  <c r="K150" i="1"/>
  <c r="K146" i="1"/>
  <c r="K142" i="1"/>
  <c r="M149" i="1"/>
  <c r="M145" i="1"/>
  <c r="I148" i="1"/>
  <c r="I144" i="1"/>
  <c r="K149" i="1"/>
  <c r="K145" i="1"/>
  <c r="M148" i="1"/>
  <c r="M144" i="1"/>
  <c r="D16" i="4"/>
  <c r="L135" i="1"/>
  <c r="J135" i="1"/>
  <c r="H135" i="1"/>
  <c r="G135" i="1"/>
  <c r="F135" i="1"/>
  <c r="E135" i="1"/>
  <c r="I151" i="1" l="1"/>
  <c r="K151" i="1"/>
  <c r="M151" i="1"/>
  <c r="M134" i="1"/>
  <c r="K134" i="1"/>
  <c r="I134" i="1"/>
  <c r="XFD151" i="1" l="1"/>
  <c r="D15" i="4"/>
  <c r="K119" i="1"/>
  <c r="M131" i="1"/>
  <c r="M118" i="1"/>
  <c r="M120" i="1"/>
  <c r="I119" i="1"/>
  <c r="D135" i="1"/>
  <c r="C135" i="1"/>
  <c r="B135" i="1"/>
  <c r="M127" i="1" l="1"/>
  <c r="I125" i="1"/>
  <c r="M121" i="1"/>
  <c r="K127" i="1"/>
  <c r="M126" i="1"/>
  <c r="I133" i="1"/>
  <c r="M133" i="1"/>
  <c r="M122" i="1"/>
  <c r="I130" i="1"/>
  <c r="I122" i="1"/>
  <c r="K132" i="1"/>
  <c r="K124" i="1"/>
  <c r="K121" i="1"/>
  <c r="I129" i="1"/>
  <c r="I121" i="1"/>
  <c r="K131" i="1"/>
  <c r="K123" i="1"/>
  <c r="M130" i="1"/>
  <c r="M125" i="1"/>
  <c r="M119" i="1"/>
  <c r="I118" i="1"/>
  <c r="I126" i="1"/>
  <c r="K118" i="1"/>
  <c r="K128" i="1"/>
  <c r="K120" i="1"/>
  <c r="M129" i="1"/>
  <c r="M123" i="1"/>
  <c r="I132" i="1"/>
  <c r="I128" i="1"/>
  <c r="I124" i="1"/>
  <c r="I120" i="1"/>
  <c r="K130" i="1"/>
  <c r="K126" i="1"/>
  <c r="K122" i="1"/>
  <c r="I131" i="1"/>
  <c r="I127" i="1"/>
  <c r="I123" i="1"/>
  <c r="K133" i="1"/>
  <c r="K129" i="1"/>
  <c r="K125" i="1"/>
  <c r="M132" i="1"/>
  <c r="M128" i="1"/>
  <c r="M124" i="1"/>
  <c r="L114" i="1"/>
  <c r="M102" i="1" s="1"/>
  <c r="J114" i="1"/>
  <c r="K100" i="1" s="1"/>
  <c r="H114" i="1"/>
  <c r="I100" i="1" s="1"/>
  <c r="G114" i="1"/>
  <c r="F114" i="1"/>
  <c r="E114" i="1"/>
  <c r="D114" i="1"/>
  <c r="C114" i="1"/>
  <c r="B114" i="1"/>
  <c r="K135" i="1" l="1"/>
  <c r="I135" i="1"/>
  <c r="M135" i="1"/>
  <c r="K101" i="1"/>
  <c r="K111" i="1"/>
  <c r="K106" i="1"/>
  <c r="I111" i="1"/>
  <c r="I103" i="1"/>
  <c r="I110" i="1"/>
  <c r="I102" i="1"/>
  <c r="K110" i="1"/>
  <c r="K105" i="1"/>
  <c r="I107" i="1"/>
  <c r="K99" i="1"/>
  <c r="K109" i="1"/>
  <c r="K103" i="1"/>
  <c r="I99" i="1"/>
  <c r="I106" i="1"/>
  <c r="K113" i="1"/>
  <c r="K107" i="1"/>
  <c r="K102" i="1"/>
  <c r="M113" i="1"/>
  <c r="M109" i="1"/>
  <c r="M105" i="1"/>
  <c r="M101" i="1"/>
  <c r="M99" i="1"/>
  <c r="M112" i="1"/>
  <c r="M108" i="1"/>
  <c r="M104" i="1"/>
  <c r="M100" i="1"/>
  <c r="I113" i="1"/>
  <c r="I109" i="1"/>
  <c r="I105" i="1"/>
  <c r="I101" i="1"/>
  <c r="M111" i="1"/>
  <c r="M107" i="1"/>
  <c r="M103" i="1"/>
  <c r="I112" i="1"/>
  <c r="I108" i="1"/>
  <c r="I104" i="1"/>
  <c r="K112" i="1"/>
  <c r="K108" i="1"/>
  <c r="K104" i="1"/>
  <c r="M110" i="1"/>
  <c r="M106" i="1"/>
  <c r="D14" i="4"/>
  <c r="C95" i="1"/>
  <c r="D95" i="1"/>
  <c r="E95" i="1"/>
  <c r="F95" i="1"/>
  <c r="G95" i="1"/>
  <c r="H95" i="1"/>
  <c r="I87" i="1" s="1"/>
  <c r="J95" i="1"/>
  <c r="K85" i="1" s="1"/>
  <c r="L95" i="1"/>
  <c r="M87" i="1" s="1"/>
  <c r="B95" i="1"/>
  <c r="XFD135" i="1" l="1"/>
  <c r="I114" i="1"/>
  <c r="K91" i="1"/>
  <c r="M114" i="1"/>
  <c r="K114" i="1"/>
  <c r="M90" i="1"/>
  <c r="M86" i="1"/>
  <c r="K88" i="1"/>
  <c r="K87" i="1"/>
  <c r="I93" i="1"/>
  <c r="I88" i="1"/>
  <c r="I92" i="1"/>
  <c r="I86" i="1"/>
  <c r="I84" i="1"/>
  <c r="I90" i="1"/>
  <c r="I85" i="1"/>
  <c r="I94" i="1"/>
  <c r="I89" i="1"/>
  <c r="K92" i="1"/>
  <c r="M94" i="1"/>
  <c r="M93" i="1"/>
  <c r="M89" i="1"/>
  <c r="M85" i="1"/>
  <c r="K84" i="1"/>
  <c r="K94" i="1"/>
  <c r="K90" i="1"/>
  <c r="K86" i="1"/>
  <c r="M92" i="1"/>
  <c r="M88" i="1"/>
  <c r="M84" i="1"/>
  <c r="I91" i="1"/>
  <c r="K93" i="1"/>
  <c r="K89" i="1"/>
  <c r="M91" i="1"/>
  <c r="D13" i="4"/>
  <c r="D12" i="4"/>
  <c r="L80" i="1"/>
  <c r="M64" i="1" s="1"/>
  <c r="J80" i="1"/>
  <c r="K63" i="1" s="1"/>
  <c r="H80" i="1"/>
  <c r="I64" i="1" s="1"/>
  <c r="G80" i="1"/>
  <c r="F80" i="1"/>
  <c r="E80" i="1"/>
  <c r="D80" i="1"/>
  <c r="C80" i="1"/>
  <c r="B80" i="1"/>
  <c r="K95" i="1" l="1"/>
  <c r="I95" i="1"/>
  <c r="K78" i="1"/>
  <c r="K74" i="1"/>
  <c r="M95" i="1"/>
  <c r="K70" i="1"/>
  <c r="K66" i="1"/>
  <c r="M79" i="1"/>
  <c r="M71" i="1"/>
  <c r="M63" i="1"/>
  <c r="M78" i="1"/>
  <c r="M70" i="1"/>
  <c r="M75" i="1"/>
  <c r="M67" i="1"/>
  <c r="M74" i="1"/>
  <c r="M66" i="1"/>
  <c r="I79" i="1"/>
  <c r="I75" i="1"/>
  <c r="I71" i="1"/>
  <c r="I67" i="1"/>
  <c r="I63" i="1"/>
  <c r="I78" i="1"/>
  <c r="I74" i="1"/>
  <c r="I70" i="1"/>
  <c r="I66" i="1"/>
  <c r="K62" i="1"/>
  <c r="K77" i="1"/>
  <c r="K73" i="1"/>
  <c r="K69" i="1"/>
  <c r="K65" i="1"/>
  <c r="I77" i="1"/>
  <c r="I73" i="1"/>
  <c r="I69" i="1"/>
  <c r="I65" i="1"/>
  <c r="M62" i="1"/>
  <c r="K76" i="1"/>
  <c r="K72" i="1"/>
  <c r="K68" i="1"/>
  <c r="K64" i="1"/>
  <c r="M77" i="1"/>
  <c r="M73" i="1"/>
  <c r="M69" i="1"/>
  <c r="M65" i="1"/>
  <c r="I62" i="1"/>
  <c r="I76" i="1"/>
  <c r="I72" i="1"/>
  <c r="I68" i="1"/>
  <c r="K79" i="1"/>
  <c r="K75" i="1"/>
  <c r="K71" i="1"/>
  <c r="K67" i="1"/>
  <c r="M76" i="1"/>
  <c r="M72" i="1"/>
  <c r="M68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I49" i="1" l="1"/>
  <c r="I54" i="1"/>
  <c r="I46" i="1"/>
  <c r="I57" i="1"/>
  <c r="M49" i="1"/>
  <c r="I53" i="1"/>
  <c r="M57" i="1"/>
  <c r="I45" i="1"/>
  <c r="I50" i="1"/>
  <c r="M53" i="1"/>
  <c r="M80" i="1"/>
  <c r="K80" i="1"/>
  <c r="I80" i="1"/>
  <c r="K49" i="1"/>
  <c r="K56" i="1"/>
  <c r="K48" i="1"/>
  <c r="M56" i="1"/>
  <c r="M52" i="1"/>
  <c r="I56" i="1"/>
  <c r="I52" i="1"/>
  <c r="I48" i="1"/>
  <c r="K45" i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58" i="1" l="1"/>
  <c r="M32" i="1"/>
  <c r="I58" i="1"/>
  <c r="M58" i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10" i="1" l="1"/>
  <c r="M41" i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<sst xmlns="http://schemas.openxmlformats.org/spreadsheetml/2006/main" count="303" uniqueCount="75">
  <si>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</si>
  <si>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</si>
  <si>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</si>
  <si>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</si>
  <si>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</si>
  <si>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</si>
  <si>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</si>
  <si>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</si>
  <si>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</si>
  <si>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</si>
  <si>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</si>
  <si>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</si>
  <si>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</si>
  <si>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</si>
  <si>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</si>
  <si>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</si>
  <si>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</si>
  <si>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</si>
  <si>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</si>
  <si>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</si>
  <si>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</si>
  <si>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</si>
  <si>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</si>
  <si>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</si>
  <si>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</si>
  <si>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</si>
  <si>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</si>
  <si>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</si>
  <si>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</si>
  <si>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</si>
  <si>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</si>
  <si>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</si>
  <si>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</si>
  <si>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</si>
  <si>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</si>
  <si>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</si>
  <si>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</si>
  <si>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</si>
  <si>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</si>
  <si>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</si>
  <si>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</si>
  <si>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</si>
  <si>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</si>
  <si>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</si>
  <si>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</si>
  <si>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</si>
  <si>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</si>
  <si>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</si>
  <si>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</si>
  <si>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</si>
  <si>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</si>
  <si>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</si>
  <si>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</si>
  <si>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</si>
  <si>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</si>
  <si>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</si>
  <si>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</si>
  <si>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</si>
  <si>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</si>
  <si>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</si>
  <si>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</si>
  <si>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</si>
  <si>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</si>
  <si>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</si>
  <si>
    <t>Mês: Jun / 2018</t>
  </si>
  <si>
    <t xml:space="preserve">DIRETORIA DE GESTÃO DE PESSOAS (DGP) - DGP </t>
  </si>
  <si>
    <t xml:space="preserve">GAB AUD. GERSON DOS SANTOS SICCA </t>
  </si>
  <si>
    <t xml:space="preserve">GAB. AUDIT SABRINA NUNES IOCKEN </t>
  </si>
  <si>
    <t>Mês: Jul / 2018</t>
  </si>
  <si>
    <t>Mês: Ago / 2018</t>
  </si>
  <si>
    <t xml:space="preserve">Gab Conselheiro Luiz Roberto Herbst - GAC Luiz Roberto Herbst </t>
  </si>
  <si>
    <t xml:space="preserve">GABINETE DO CONSELHEIRO CORREGEDOR GERAL (GCR) - GCR </t>
  </si>
  <si>
    <t xml:space="preserve">PRESIDÊNCIA (GAP) - OUVI - GAP/OUVI </t>
  </si>
  <si>
    <t>COLABORADOR EVENTUAL (cf. Parág. Único, art. 3º, Portaria N. TC-0434/2017</t>
  </si>
  <si>
    <t>Mês: Set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</si>
</sst>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  <xf numFmtId="0" fontId="0" fillId="0" borderId="0" xfId="0" applyNumberFormat="1" applyFont="1" applyFill="1" applyBorder="1" applyAlignment="1">
      <alignment horizontal="right" indent="3"/>
    </xf>
    <xf numFmtId="164" fontId="2" fillId="7" borderId="8" xfId="0" applyNumberFormat="1" applyFont="1" applyFill="1" applyBorder="1" applyAlignment="1">
      <alignment horizontal="right" indent="1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Set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6">
                  <c:v>36</c:v>
                </c:pt>
                <c:pt idx="7">
                  <c:v>193.5</c:v>
                </c:pt>
                <c:pt idx="8">
                  <c:v>26.5</c:v>
                </c:pt>
                <c:pt idx="12">
                  <c:v>83.888888888888886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6">
                  <c:v>258.5</c:v>
                </c:pt>
                <c:pt idx="7">
                  <c:v>86.5</c:v>
                </c:pt>
                <c:pt idx="8">
                  <c:v>22.5</c:v>
                </c:pt>
                <c:pt idx="12">
                  <c:v>81.944444444444443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Set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3">
                  <c:v>122952</c:v>
                </c:pt>
                <c:pt idx="14">
                  <c:v>142835</c:v>
                </c:pt>
                <c:pt idx="15">
                  <c:v>27139.9</c:v>
                </c:pt>
                <c:pt idx="19">
                  <c:v>87679.343333333323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2"/>
  <sheetViews>
    <sheetView tabSelected="1" topLeftCell="A128" workbookViewId="0">
      <selection activeCell="B159" sqref="B159"/>
    </sheetView>
  </sheetViews>
  <sheetFormatPr defaultRowHeight="15" x14ac:dyDescent="0.25"/>
  <cols>
    <col min="1" max="1" width="66.855468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" customFormat="1" ht="22.5" customHeight="1" thickBot="1" x14ac:dyDescent="0.3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 x14ac:dyDescent="0.3">
      <c r="A4" s="47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5" t="s">
        <v>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x14ac:dyDescent="0.25">
      <c r="A8" s="46" t="s">
        <v>0</v>
      </c>
      <c r="B8" s="48" t="s">
        <v>1</v>
      </c>
      <c r="C8" s="48"/>
      <c r="D8" s="48"/>
      <c r="E8" s="48" t="s">
        <v>2</v>
      </c>
      <c r="F8" s="48"/>
      <c r="G8" s="48"/>
      <c r="H8" s="48" t="s">
        <v>3</v>
      </c>
      <c r="I8" s="48"/>
      <c r="J8" s="48"/>
      <c r="K8" s="48"/>
      <c r="L8" s="48"/>
      <c r="M8" s="49"/>
    </row>
    <row r="9" spans="1:13" ht="39" thickBot="1" x14ac:dyDescent="0.3">
      <c r="A9" s="47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5" t="s">
        <v>52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x14ac:dyDescent="0.25">
      <c r="A27" s="46" t="s">
        <v>0</v>
      </c>
      <c r="B27" s="48" t="s">
        <v>1</v>
      </c>
      <c r="C27" s="48"/>
      <c r="D27" s="48"/>
      <c r="E27" s="48" t="s">
        <v>2</v>
      </c>
      <c r="F27" s="48"/>
      <c r="G27" s="48"/>
      <c r="H27" s="48" t="s">
        <v>3</v>
      </c>
      <c r="I27" s="48"/>
      <c r="J27" s="48"/>
      <c r="K27" s="48"/>
      <c r="L27" s="48"/>
      <c r="M27" s="49"/>
    </row>
    <row r="28" spans="1:13" ht="39" thickBot="1" x14ac:dyDescent="0.3">
      <c r="A28" s="47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5" t="s">
        <v>56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x14ac:dyDescent="0.25">
      <c r="A43" s="46" t="s">
        <v>0</v>
      </c>
      <c r="B43" s="48" t="s">
        <v>1</v>
      </c>
      <c r="C43" s="48"/>
      <c r="D43" s="48"/>
      <c r="E43" s="48" t="s">
        <v>2</v>
      </c>
      <c r="F43" s="48"/>
      <c r="G43" s="48"/>
      <c r="H43" s="48" t="s">
        <v>3</v>
      </c>
      <c r="I43" s="48"/>
      <c r="J43" s="48"/>
      <c r="K43" s="48"/>
      <c r="L43" s="48"/>
      <c r="M43" s="49"/>
    </row>
    <row r="44" spans="1:13" ht="39" thickBot="1" x14ac:dyDescent="0.3">
      <c r="A44" s="47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ht="16.5" thickBot="1" x14ac:dyDescent="0.3">
      <c r="A59" s="45" t="s">
        <v>59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5">
      <c r="A60" s="46" t="s">
        <v>0</v>
      </c>
      <c r="B60" s="48" t="s">
        <v>1</v>
      </c>
      <c r="C60" s="48"/>
      <c r="D60" s="48"/>
      <c r="E60" s="48" t="s">
        <v>2</v>
      </c>
      <c r="F60" s="48"/>
      <c r="G60" s="48"/>
      <c r="H60" s="48" t="s">
        <v>3</v>
      </c>
      <c r="I60" s="48"/>
      <c r="J60" s="48"/>
      <c r="K60" s="48"/>
      <c r="L60" s="48"/>
      <c r="M60" s="49"/>
    </row>
    <row r="61" spans="1:13" ht="39" thickBot="1" x14ac:dyDescent="0.3">
      <c r="A61" s="47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60</v>
      </c>
      <c r="B62" s="39">
        <v>0</v>
      </c>
      <c r="C62" s="40">
        <v>0</v>
      </c>
      <c r="D62" s="41">
        <v>0</v>
      </c>
      <c r="E62" s="39">
        <v>6</v>
      </c>
      <c r="F62" s="40">
        <v>2</v>
      </c>
      <c r="G62" s="41">
        <v>4080</v>
      </c>
      <c r="H62" s="39">
        <v>6</v>
      </c>
      <c r="I62" s="31">
        <f>(H62/H$80)*100</f>
        <v>2.3166023166023164</v>
      </c>
      <c r="J62" s="40">
        <v>2</v>
      </c>
      <c r="K62" s="31">
        <f>(J62/J$80)*100</f>
        <v>2.8571428571428572</v>
      </c>
      <c r="L62" s="41">
        <v>4080</v>
      </c>
      <c r="M62" s="31">
        <f>(L62/L$80)*100</f>
        <v>2.6307495418111211</v>
      </c>
    </row>
    <row r="63" spans="1:13" x14ac:dyDescent="0.25">
      <c r="A63" s="37" t="s">
        <v>37</v>
      </c>
      <c r="B63" s="39">
        <v>24</v>
      </c>
      <c r="C63" s="40">
        <v>5</v>
      </c>
      <c r="D63" s="42">
        <v>9120</v>
      </c>
      <c r="E63" s="39">
        <v>1</v>
      </c>
      <c r="F63" s="40">
        <v>1</v>
      </c>
      <c r="G63" s="42">
        <v>380</v>
      </c>
      <c r="H63" s="39">
        <v>25</v>
      </c>
      <c r="I63" s="31">
        <f t="shared" ref="I63:I79" si="12">(H63/H$80)*100</f>
        <v>9.6525096525096519</v>
      </c>
      <c r="J63" s="40">
        <v>6</v>
      </c>
      <c r="K63" s="31">
        <f t="shared" ref="K63:K79" si="13">(J63/J$80)*100</f>
        <v>8.5714285714285712</v>
      </c>
      <c r="L63" s="41">
        <v>9500</v>
      </c>
      <c r="M63" s="31">
        <f t="shared" ref="M63:M79" si="14">(L63/L$80)*100</f>
        <v>6.1255197664719736</v>
      </c>
    </row>
    <row r="64" spans="1:13" x14ac:dyDescent="0.25">
      <c r="A64" s="37" t="s">
        <v>38</v>
      </c>
      <c r="B64" s="39">
        <v>25</v>
      </c>
      <c r="C64" s="40">
        <v>5</v>
      </c>
      <c r="D64" s="42">
        <v>11400</v>
      </c>
      <c r="E64" s="39">
        <v>8</v>
      </c>
      <c r="F64" s="40">
        <v>2</v>
      </c>
      <c r="G64" s="42">
        <v>5440</v>
      </c>
      <c r="H64" s="39">
        <v>33</v>
      </c>
      <c r="I64" s="31">
        <f t="shared" si="12"/>
        <v>12.741312741312742</v>
      </c>
      <c r="J64" s="40">
        <v>7</v>
      </c>
      <c r="K64" s="31">
        <f t="shared" si="13"/>
        <v>10</v>
      </c>
      <c r="L64" s="41">
        <v>16840</v>
      </c>
      <c r="M64" s="31">
        <f t="shared" si="14"/>
        <v>10.85828977551453</v>
      </c>
    </row>
    <row r="65" spans="1:13" x14ac:dyDescent="0.25">
      <c r="A65" s="37" t="s">
        <v>39</v>
      </c>
      <c r="B65" s="39">
        <v>10</v>
      </c>
      <c r="C65" s="40">
        <v>2</v>
      </c>
      <c r="D65" s="42">
        <v>4560</v>
      </c>
      <c r="E65" s="39">
        <v>20.5</v>
      </c>
      <c r="F65" s="40">
        <v>9</v>
      </c>
      <c r="G65" s="42">
        <v>11394</v>
      </c>
      <c r="H65" s="39">
        <v>30.5</v>
      </c>
      <c r="I65" s="31">
        <f t="shared" si="12"/>
        <v>11.776061776061777</v>
      </c>
      <c r="J65" s="40">
        <v>11</v>
      </c>
      <c r="K65" s="31">
        <f t="shared" si="13"/>
        <v>15.714285714285714</v>
      </c>
      <c r="L65" s="41">
        <v>15954</v>
      </c>
      <c r="M65" s="31">
        <f t="shared" si="14"/>
        <v>10.287004458346722</v>
      </c>
    </row>
    <row r="66" spans="1:13" x14ac:dyDescent="0.25">
      <c r="A66" s="37" t="s">
        <v>40</v>
      </c>
      <c r="B66" s="39">
        <v>0</v>
      </c>
      <c r="C66" s="40">
        <v>0</v>
      </c>
      <c r="D66" s="41">
        <v>0</v>
      </c>
      <c r="E66" s="39">
        <v>3</v>
      </c>
      <c r="F66" s="40">
        <v>1</v>
      </c>
      <c r="G66" s="41">
        <v>2040</v>
      </c>
      <c r="H66" s="39">
        <v>3</v>
      </c>
      <c r="I66" s="31">
        <f t="shared" si="12"/>
        <v>1.1583011583011582</v>
      </c>
      <c r="J66" s="40">
        <v>1</v>
      </c>
      <c r="K66" s="31">
        <f t="shared" si="13"/>
        <v>1.4285714285714286</v>
      </c>
      <c r="L66" s="41">
        <v>2040</v>
      </c>
      <c r="M66" s="31">
        <f t="shared" si="14"/>
        <v>1.3153747709055605</v>
      </c>
    </row>
    <row r="67" spans="1:13" x14ac:dyDescent="0.25">
      <c r="A67" s="37" t="s">
        <v>42</v>
      </c>
      <c r="B67" s="39">
        <v>15</v>
      </c>
      <c r="C67" s="40">
        <v>3</v>
      </c>
      <c r="D67" s="42">
        <v>6840</v>
      </c>
      <c r="E67" s="39">
        <v>0</v>
      </c>
      <c r="F67" s="40">
        <v>0</v>
      </c>
      <c r="G67" s="41">
        <v>0</v>
      </c>
      <c r="H67" s="39">
        <v>15</v>
      </c>
      <c r="I67" s="31">
        <f t="shared" si="12"/>
        <v>5.7915057915057915</v>
      </c>
      <c r="J67" s="40">
        <v>3</v>
      </c>
      <c r="K67" s="31">
        <f t="shared" si="13"/>
        <v>4.2857142857142856</v>
      </c>
      <c r="L67" s="41">
        <v>6840</v>
      </c>
      <c r="M67" s="31">
        <f t="shared" si="14"/>
        <v>4.4103742318598211</v>
      </c>
    </row>
    <row r="68" spans="1:13" x14ac:dyDescent="0.25">
      <c r="A68" s="37" t="s">
        <v>43</v>
      </c>
      <c r="B68" s="39">
        <v>0</v>
      </c>
      <c r="C68" s="40">
        <v>0</v>
      </c>
      <c r="D68" s="41">
        <v>0</v>
      </c>
      <c r="E68" s="39">
        <v>4</v>
      </c>
      <c r="F68" s="40">
        <v>1</v>
      </c>
      <c r="G68" s="41">
        <v>2720</v>
      </c>
      <c r="H68" s="39">
        <v>4</v>
      </c>
      <c r="I68" s="31">
        <f t="shared" si="12"/>
        <v>1.5444015444015444</v>
      </c>
      <c r="J68" s="40">
        <v>1</v>
      </c>
      <c r="K68" s="31">
        <f t="shared" si="13"/>
        <v>1.4285714285714286</v>
      </c>
      <c r="L68" s="41">
        <v>2720</v>
      </c>
      <c r="M68" s="31">
        <f t="shared" si="14"/>
        <v>1.753833027874081</v>
      </c>
    </row>
    <row r="69" spans="1:13" x14ac:dyDescent="0.25">
      <c r="A69" s="37" t="s">
        <v>44</v>
      </c>
      <c r="B69" s="39">
        <v>26</v>
      </c>
      <c r="C69" s="40">
        <v>6</v>
      </c>
      <c r="D69" s="42">
        <v>11856</v>
      </c>
      <c r="E69" s="39">
        <v>6.5</v>
      </c>
      <c r="F69" s="40">
        <v>3</v>
      </c>
      <c r="G69" s="42">
        <v>3670</v>
      </c>
      <c r="H69" s="39">
        <v>32.5</v>
      </c>
      <c r="I69" s="31">
        <f t="shared" si="12"/>
        <v>12.548262548262548</v>
      </c>
      <c r="J69" s="40">
        <v>9</v>
      </c>
      <c r="K69" s="31">
        <f t="shared" si="13"/>
        <v>12.857142857142856</v>
      </c>
      <c r="L69" s="41">
        <v>15526</v>
      </c>
      <c r="M69" s="31">
        <f t="shared" si="14"/>
        <v>10.011033673078302</v>
      </c>
    </row>
    <row r="70" spans="1:13" x14ac:dyDescent="0.25">
      <c r="A70" s="37" t="s">
        <v>45</v>
      </c>
      <c r="B70" s="39">
        <v>0</v>
      </c>
      <c r="C70" s="40">
        <v>0</v>
      </c>
      <c r="D70" s="41">
        <v>0</v>
      </c>
      <c r="E70" s="39">
        <v>24</v>
      </c>
      <c r="F70" s="40">
        <v>6</v>
      </c>
      <c r="G70" s="41">
        <v>16320</v>
      </c>
      <c r="H70" s="39">
        <v>24</v>
      </c>
      <c r="I70" s="31">
        <f t="shared" si="12"/>
        <v>9.2664092664092657</v>
      </c>
      <c r="J70" s="40">
        <v>6</v>
      </c>
      <c r="K70" s="31">
        <f t="shared" si="13"/>
        <v>8.5714285714285712</v>
      </c>
      <c r="L70" s="41">
        <v>16320</v>
      </c>
      <c r="M70" s="31">
        <f t="shared" si="14"/>
        <v>10.522998167244484</v>
      </c>
    </row>
    <row r="71" spans="1:13" x14ac:dyDescent="0.25">
      <c r="A71" s="37" t="s">
        <v>46</v>
      </c>
      <c r="B71" s="39">
        <v>0</v>
      </c>
      <c r="C71" s="40">
        <v>0</v>
      </c>
      <c r="D71" s="41">
        <v>0</v>
      </c>
      <c r="E71" s="39">
        <v>7</v>
      </c>
      <c r="F71" s="40">
        <v>2</v>
      </c>
      <c r="G71" s="41">
        <v>4760</v>
      </c>
      <c r="H71" s="39">
        <v>7</v>
      </c>
      <c r="I71" s="31">
        <f t="shared" si="12"/>
        <v>2.7027027027027026</v>
      </c>
      <c r="J71" s="40">
        <v>2</v>
      </c>
      <c r="K71" s="31">
        <f t="shared" si="13"/>
        <v>2.8571428571428572</v>
      </c>
      <c r="L71" s="41">
        <v>4760</v>
      </c>
      <c r="M71" s="31">
        <f t="shared" si="14"/>
        <v>3.0692077987796416</v>
      </c>
    </row>
    <row r="72" spans="1:13" x14ac:dyDescent="0.25">
      <c r="A72" s="37" t="s">
        <v>54</v>
      </c>
      <c r="B72" s="39">
        <v>0</v>
      </c>
      <c r="C72" s="40">
        <v>0</v>
      </c>
      <c r="D72" s="41">
        <v>0</v>
      </c>
      <c r="E72" s="39">
        <v>10.5</v>
      </c>
      <c r="F72" s="40">
        <v>2</v>
      </c>
      <c r="G72" s="41">
        <v>10478.879999999999</v>
      </c>
      <c r="H72" s="39">
        <v>10.5</v>
      </c>
      <c r="I72" s="31">
        <f t="shared" si="12"/>
        <v>4.0540540540540544</v>
      </c>
      <c r="J72" s="40">
        <v>2</v>
      </c>
      <c r="K72" s="31">
        <f t="shared" si="13"/>
        <v>2.8571428571428572</v>
      </c>
      <c r="L72" s="41">
        <v>10478.879999999999</v>
      </c>
      <c r="M72" s="31">
        <f t="shared" si="14"/>
        <v>6.7566933232092454</v>
      </c>
    </row>
    <row r="73" spans="1:13" x14ac:dyDescent="0.25">
      <c r="A73" s="37" t="s">
        <v>66</v>
      </c>
      <c r="B73" s="39">
        <v>0</v>
      </c>
      <c r="C73" s="40">
        <v>0</v>
      </c>
      <c r="D73" s="41">
        <v>0</v>
      </c>
      <c r="E73" s="39">
        <v>12</v>
      </c>
      <c r="F73" s="40">
        <v>4</v>
      </c>
      <c r="G73" s="41">
        <v>8535</v>
      </c>
      <c r="H73" s="39">
        <v>12</v>
      </c>
      <c r="I73" s="31">
        <f t="shared" si="12"/>
        <v>4.6332046332046328</v>
      </c>
      <c r="J73" s="40">
        <v>4</v>
      </c>
      <c r="K73" s="31">
        <f t="shared" si="13"/>
        <v>5.7142857142857144</v>
      </c>
      <c r="L73" s="41">
        <v>8535</v>
      </c>
      <c r="M73" s="31">
        <f t="shared" si="14"/>
        <v>5.5032959165092947</v>
      </c>
    </row>
    <row r="74" spans="1:13" x14ac:dyDescent="0.25">
      <c r="A74" s="37" t="s">
        <v>61</v>
      </c>
      <c r="B74" s="39">
        <v>0</v>
      </c>
      <c r="C74" s="40">
        <v>0</v>
      </c>
      <c r="D74" s="41">
        <v>0</v>
      </c>
      <c r="E74" s="39">
        <v>2.5</v>
      </c>
      <c r="F74" s="40">
        <v>1</v>
      </c>
      <c r="G74" s="41">
        <v>1400</v>
      </c>
      <c r="H74" s="39">
        <v>2.5</v>
      </c>
      <c r="I74" s="31">
        <f t="shared" si="12"/>
        <v>0.96525096525096521</v>
      </c>
      <c r="J74" s="40">
        <v>1</v>
      </c>
      <c r="K74" s="31">
        <f t="shared" si="13"/>
        <v>1.4285714285714286</v>
      </c>
      <c r="L74" s="41">
        <v>1400</v>
      </c>
      <c r="M74" s="31">
        <f t="shared" si="14"/>
        <v>0.90270817611165932</v>
      </c>
    </row>
    <row r="75" spans="1:13" x14ac:dyDescent="0.25">
      <c r="A75" s="37" t="s">
        <v>67</v>
      </c>
      <c r="B75" s="39">
        <v>0</v>
      </c>
      <c r="C75" s="40">
        <v>0</v>
      </c>
      <c r="D75" s="41">
        <v>0</v>
      </c>
      <c r="E75" s="39">
        <v>20</v>
      </c>
      <c r="F75" s="40">
        <v>5</v>
      </c>
      <c r="G75" s="41">
        <v>15600</v>
      </c>
      <c r="H75" s="39">
        <v>20</v>
      </c>
      <c r="I75" s="31">
        <f t="shared" si="12"/>
        <v>7.7220077220077217</v>
      </c>
      <c r="J75" s="40">
        <v>5</v>
      </c>
      <c r="K75" s="31">
        <f t="shared" si="13"/>
        <v>7.1428571428571423</v>
      </c>
      <c r="L75" s="41">
        <v>15600</v>
      </c>
      <c r="M75" s="31">
        <f t="shared" si="14"/>
        <v>10.058748248101347</v>
      </c>
    </row>
    <row r="76" spans="1:13" x14ac:dyDescent="0.25">
      <c r="A76" s="37" t="s">
        <v>50</v>
      </c>
      <c r="B76" s="39">
        <v>0</v>
      </c>
      <c r="C76" s="40">
        <v>0</v>
      </c>
      <c r="D76" s="41">
        <v>0</v>
      </c>
      <c r="E76" s="39">
        <v>11</v>
      </c>
      <c r="F76" s="40">
        <v>4</v>
      </c>
      <c r="G76" s="41">
        <v>8855</v>
      </c>
      <c r="H76" s="39">
        <v>11</v>
      </c>
      <c r="I76" s="31">
        <f t="shared" si="12"/>
        <v>4.2471042471042466</v>
      </c>
      <c r="J76" s="40">
        <v>4</v>
      </c>
      <c r="K76" s="31">
        <f t="shared" si="13"/>
        <v>5.7142857142857144</v>
      </c>
      <c r="L76" s="41">
        <v>8855</v>
      </c>
      <c r="M76" s="31">
        <f t="shared" si="14"/>
        <v>5.7096292139062452</v>
      </c>
    </row>
    <row r="77" spans="1:13" x14ac:dyDescent="0.25">
      <c r="A77" s="37" t="s">
        <v>55</v>
      </c>
      <c r="B77" s="39">
        <v>0</v>
      </c>
      <c r="C77" s="40">
        <v>0</v>
      </c>
      <c r="D77" s="41">
        <v>0</v>
      </c>
      <c r="E77" s="39">
        <v>12</v>
      </c>
      <c r="F77" s="40">
        <v>3</v>
      </c>
      <c r="G77" s="41">
        <v>8160</v>
      </c>
      <c r="H77" s="39">
        <v>12</v>
      </c>
      <c r="I77" s="31">
        <f t="shared" si="12"/>
        <v>4.6332046332046328</v>
      </c>
      <c r="J77" s="40">
        <v>3</v>
      </c>
      <c r="K77" s="31">
        <f t="shared" si="13"/>
        <v>4.2857142857142856</v>
      </c>
      <c r="L77" s="41">
        <v>8160</v>
      </c>
      <c r="M77" s="31">
        <f t="shared" si="14"/>
        <v>5.2614990836222422</v>
      </c>
    </row>
    <row r="78" spans="1:13" x14ac:dyDescent="0.25">
      <c r="A78" s="37" t="s">
        <v>62</v>
      </c>
      <c r="B78" s="39">
        <v>0</v>
      </c>
      <c r="C78" s="40">
        <v>0</v>
      </c>
      <c r="D78" s="41">
        <v>0</v>
      </c>
      <c r="E78" s="39">
        <v>4</v>
      </c>
      <c r="F78" s="40">
        <v>1</v>
      </c>
      <c r="G78" s="41">
        <v>2720</v>
      </c>
      <c r="H78" s="39">
        <v>4</v>
      </c>
      <c r="I78" s="31">
        <f t="shared" si="12"/>
        <v>1.5444015444015444</v>
      </c>
      <c r="J78" s="40">
        <v>1</v>
      </c>
      <c r="K78" s="31">
        <f t="shared" si="13"/>
        <v>1.4285714285714286</v>
      </c>
      <c r="L78" s="41">
        <v>2720</v>
      </c>
      <c r="M78" s="31">
        <f t="shared" si="14"/>
        <v>1.753833027874081</v>
      </c>
    </row>
    <row r="79" spans="1:13" ht="15.75" thickBot="1" x14ac:dyDescent="0.3">
      <c r="A79" s="37" t="s">
        <v>63</v>
      </c>
      <c r="B79" s="39">
        <v>0</v>
      </c>
      <c r="C79" s="40">
        <v>0</v>
      </c>
      <c r="D79" s="41">
        <v>0</v>
      </c>
      <c r="E79" s="39">
        <v>7</v>
      </c>
      <c r="F79" s="40">
        <v>2</v>
      </c>
      <c r="G79" s="41">
        <v>4760</v>
      </c>
      <c r="H79" s="39">
        <v>7</v>
      </c>
      <c r="I79" s="31">
        <f t="shared" si="12"/>
        <v>2.7027027027027026</v>
      </c>
      <c r="J79" s="40">
        <v>2</v>
      </c>
      <c r="K79" s="31">
        <f t="shared" si="13"/>
        <v>2.8571428571428572</v>
      </c>
      <c r="L79" s="41">
        <v>4760</v>
      </c>
      <c r="M79" s="31">
        <f t="shared" si="14"/>
        <v>3.0692077987796416</v>
      </c>
    </row>
    <row r="80" spans="1:13" ht="15.75" thickBot="1" x14ac:dyDescent="0.3">
      <c r="A80" s="8" t="s">
        <v>3</v>
      </c>
      <c r="B80" s="9">
        <f t="shared" ref="B80:H80" si="15">SUM(B62:B79)</f>
        <v>100</v>
      </c>
      <c r="C80" s="9">
        <f t="shared" si="15"/>
        <v>21</v>
      </c>
      <c r="D80" s="10">
        <f t="shared" si="15"/>
        <v>43776</v>
      </c>
      <c r="E80" s="9">
        <f t="shared" si="15"/>
        <v>159</v>
      </c>
      <c r="F80" s="9">
        <f t="shared" si="15"/>
        <v>49</v>
      </c>
      <c r="G80" s="30">
        <f t="shared" si="15"/>
        <v>111312.88</v>
      </c>
      <c r="H80" s="9">
        <f t="shared" si="15"/>
        <v>259</v>
      </c>
      <c r="I80" s="32">
        <f>SUM(I67:I79)</f>
        <v>62.355212355212359</v>
      </c>
      <c r="J80" s="9">
        <f>SUM(J62:J79)</f>
        <v>70</v>
      </c>
      <c r="K80" s="32">
        <f>SUM(K67:K79)</f>
        <v>61.428571428571423</v>
      </c>
      <c r="L80" s="30">
        <f>SUM(L62:L79)</f>
        <v>155088.88</v>
      </c>
      <c r="M80" s="32">
        <f>SUM(M67:M79)</f>
        <v>68.783061686950091</v>
      </c>
    </row>
    <row r="81" spans="1:13" ht="16.5" thickBot="1" x14ac:dyDescent="0.3">
      <c r="A81" s="45" t="s">
        <v>64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x14ac:dyDescent="0.25">
      <c r="A82" s="46" t="s">
        <v>0</v>
      </c>
      <c r="B82" s="48" t="s">
        <v>1</v>
      </c>
      <c r="C82" s="48"/>
      <c r="D82" s="48"/>
      <c r="E82" s="48" t="s">
        <v>2</v>
      </c>
      <c r="F82" s="48"/>
      <c r="G82" s="48"/>
      <c r="H82" s="48" t="s">
        <v>3</v>
      </c>
      <c r="I82" s="48"/>
      <c r="J82" s="48"/>
      <c r="K82" s="48"/>
      <c r="L82" s="48"/>
      <c r="M82" s="49"/>
    </row>
    <row r="83" spans="1:13" ht="39" thickBot="1" x14ac:dyDescent="0.3">
      <c r="A83" s="47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37</v>
      </c>
      <c r="B84" s="43">
        <v>26</v>
      </c>
      <c r="C84" s="40">
        <v>7</v>
      </c>
      <c r="D84" s="41">
        <v>9880</v>
      </c>
      <c r="E84" s="39">
        <v>21</v>
      </c>
      <c r="F84" s="40">
        <v>5</v>
      </c>
      <c r="G84" s="41">
        <v>7980</v>
      </c>
      <c r="H84" s="39">
        <v>47</v>
      </c>
      <c r="I84" s="31">
        <f>(H84/H$95)*100</f>
        <v>29.19254658385093</v>
      </c>
      <c r="J84" s="40">
        <v>12</v>
      </c>
      <c r="K84" s="31">
        <f>(J84/J$95)*100</f>
        <v>28.571428571428569</v>
      </c>
      <c r="L84" s="41">
        <v>17860</v>
      </c>
      <c r="M84" s="31">
        <f>(L84/L$95)*100</f>
        <v>24.293039894449052</v>
      </c>
    </row>
    <row r="85" spans="1:13" x14ac:dyDescent="0.25">
      <c r="A85" s="37" t="s">
        <v>38</v>
      </c>
      <c r="B85" s="43">
        <v>20</v>
      </c>
      <c r="C85" s="40">
        <v>4</v>
      </c>
      <c r="D85" s="41">
        <v>9120</v>
      </c>
      <c r="E85" s="39">
        <v>0</v>
      </c>
      <c r="F85" s="40">
        <v>0</v>
      </c>
      <c r="G85" s="41">
        <v>0</v>
      </c>
      <c r="H85" s="39">
        <v>20</v>
      </c>
      <c r="I85" s="31">
        <f t="shared" ref="I85:I94" si="16">(H85/H$95)*100</f>
        <v>12.422360248447205</v>
      </c>
      <c r="J85" s="40">
        <v>4</v>
      </c>
      <c r="K85" s="31">
        <f t="shared" ref="K85:K94" si="17">(J85/J$95)*100</f>
        <v>9.5238095238095237</v>
      </c>
      <c r="L85" s="41">
        <v>9120</v>
      </c>
      <c r="M85" s="31">
        <f t="shared" ref="M85:M94" si="18">(L85/L$95)*100</f>
        <v>12.404956541846325</v>
      </c>
    </row>
    <row r="86" spans="1:13" x14ac:dyDescent="0.25">
      <c r="A86" s="37" t="s">
        <v>39</v>
      </c>
      <c r="B86" s="43">
        <v>0</v>
      </c>
      <c r="C86" s="40">
        <v>0</v>
      </c>
      <c r="D86" s="41">
        <v>0</v>
      </c>
      <c r="E86" s="39">
        <v>20</v>
      </c>
      <c r="F86" s="40">
        <v>5</v>
      </c>
      <c r="G86" s="41">
        <v>9120</v>
      </c>
      <c r="H86" s="39">
        <v>20</v>
      </c>
      <c r="I86" s="31">
        <f t="shared" si="16"/>
        <v>12.422360248447205</v>
      </c>
      <c r="J86" s="40">
        <v>5</v>
      </c>
      <c r="K86" s="31">
        <f t="shared" si="17"/>
        <v>11.904761904761903</v>
      </c>
      <c r="L86" s="41">
        <v>9120</v>
      </c>
      <c r="M86" s="31">
        <f t="shared" si="18"/>
        <v>12.404956541846325</v>
      </c>
    </row>
    <row r="87" spans="1:13" x14ac:dyDescent="0.25">
      <c r="A87" s="37" t="s">
        <v>40</v>
      </c>
      <c r="B87" s="43">
        <v>0</v>
      </c>
      <c r="C87" s="40">
        <v>0</v>
      </c>
      <c r="D87" s="41">
        <v>0</v>
      </c>
      <c r="E87" s="39">
        <v>19</v>
      </c>
      <c r="F87" s="40">
        <v>4</v>
      </c>
      <c r="G87" s="41">
        <v>9448</v>
      </c>
      <c r="H87" s="39">
        <v>19</v>
      </c>
      <c r="I87" s="31">
        <f t="shared" si="16"/>
        <v>11.801242236024844</v>
      </c>
      <c r="J87" s="40">
        <v>4</v>
      </c>
      <c r="K87" s="31">
        <f t="shared" si="17"/>
        <v>9.5238095238095237</v>
      </c>
      <c r="L87" s="41">
        <v>9448</v>
      </c>
      <c r="M87" s="31">
        <f t="shared" si="18"/>
        <v>12.851099715719746</v>
      </c>
    </row>
    <row r="88" spans="1:13" x14ac:dyDescent="0.25">
      <c r="A88" s="37" t="s">
        <v>41</v>
      </c>
      <c r="B88" s="43">
        <v>1</v>
      </c>
      <c r="C88" s="40">
        <v>2</v>
      </c>
      <c r="D88" s="41">
        <v>456</v>
      </c>
      <c r="E88" s="39">
        <v>0</v>
      </c>
      <c r="F88" s="40">
        <v>0</v>
      </c>
      <c r="G88" s="41">
        <v>0</v>
      </c>
      <c r="H88" s="39">
        <v>1</v>
      </c>
      <c r="I88" s="31">
        <f t="shared" si="16"/>
        <v>0.6211180124223602</v>
      </c>
      <c r="J88" s="40">
        <v>2</v>
      </c>
      <c r="K88" s="31">
        <f t="shared" si="17"/>
        <v>4.7619047619047619</v>
      </c>
      <c r="L88" s="41">
        <v>456</v>
      </c>
      <c r="M88" s="31">
        <f t="shared" si="18"/>
        <v>0.62024782709231618</v>
      </c>
    </row>
    <row r="89" spans="1:13" x14ac:dyDescent="0.25">
      <c r="A89" s="37" t="s">
        <v>42</v>
      </c>
      <c r="B89" s="43">
        <v>15</v>
      </c>
      <c r="C89" s="40">
        <v>3</v>
      </c>
      <c r="D89" s="41">
        <v>6840</v>
      </c>
      <c r="E89" s="39">
        <v>0</v>
      </c>
      <c r="F89" s="40">
        <v>0</v>
      </c>
      <c r="G89" s="41">
        <v>0</v>
      </c>
      <c r="H89" s="39">
        <v>15</v>
      </c>
      <c r="I89" s="31">
        <f t="shared" si="16"/>
        <v>9.316770186335404</v>
      </c>
      <c r="J89" s="40">
        <v>3</v>
      </c>
      <c r="K89" s="31">
        <f t="shared" si="17"/>
        <v>7.1428571428571423</v>
      </c>
      <c r="L89" s="41">
        <v>6840</v>
      </c>
      <c r="M89" s="31">
        <f t="shared" si="18"/>
        <v>9.3037174063847434</v>
      </c>
    </row>
    <row r="90" spans="1:13" x14ac:dyDescent="0.25">
      <c r="A90" s="37" t="s">
        <v>44</v>
      </c>
      <c r="B90" s="43">
        <v>21</v>
      </c>
      <c r="C90" s="40">
        <v>6</v>
      </c>
      <c r="D90" s="41">
        <v>9576</v>
      </c>
      <c r="E90" s="39">
        <v>6</v>
      </c>
      <c r="F90" s="40">
        <v>1</v>
      </c>
      <c r="G90" s="41">
        <v>2736</v>
      </c>
      <c r="H90" s="39">
        <v>27</v>
      </c>
      <c r="I90" s="31">
        <f t="shared" si="16"/>
        <v>16.770186335403729</v>
      </c>
      <c r="J90" s="40">
        <v>7</v>
      </c>
      <c r="K90" s="31">
        <f t="shared" si="17"/>
        <v>16.666666666666664</v>
      </c>
      <c r="L90" s="41">
        <v>12312</v>
      </c>
      <c r="M90" s="31">
        <f t="shared" si="18"/>
        <v>16.746691331492539</v>
      </c>
    </row>
    <row r="91" spans="1:13" x14ac:dyDescent="0.25">
      <c r="A91" s="37" t="s">
        <v>65</v>
      </c>
      <c r="B91" s="43">
        <v>0</v>
      </c>
      <c r="C91" s="40">
        <v>0</v>
      </c>
      <c r="D91" s="41">
        <v>0</v>
      </c>
      <c r="E91" s="39">
        <v>4.5</v>
      </c>
      <c r="F91" s="40">
        <v>1</v>
      </c>
      <c r="G91" s="41">
        <v>3060</v>
      </c>
      <c r="H91" s="39">
        <v>4.5</v>
      </c>
      <c r="I91" s="31">
        <f t="shared" si="16"/>
        <v>2.7950310559006213</v>
      </c>
      <c r="J91" s="40">
        <v>1</v>
      </c>
      <c r="K91" s="31">
        <f t="shared" si="17"/>
        <v>2.3809523809523809</v>
      </c>
      <c r="L91" s="41">
        <v>3060</v>
      </c>
      <c r="M91" s="31">
        <f t="shared" si="18"/>
        <v>4.1621893660142275</v>
      </c>
    </row>
    <row r="92" spans="1:13" x14ac:dyDescent="0.25">
      <c r="A92" s="37" t="s">
        <v>45</v>
      </c>
      <c r="B92" s="43">
        <v>0</v>
      </c>
      <c r="C92" s="40">
        <v>0</v>
      </c>
      <c r="D92" s="41">
        <v>0</v>
      </c>
      <c r="E92" s="39">
        <v>3</v>
      </c>
      <c r="F92" s="40">
        <v>1</v>
      </c>
      <c r="G92" s="41">
        <v>1368</v>
      </c>
      <c r="H92" s="39">
        <v>3</v>
      </c>
      <c r="I92" s="31">
        <f t="shared" si="16"/>
        <v>1.8633540372670807</v>
      </c>
      <c r="J92" s="40">
        <v>1</v>
      </c>
      <c r="K92" s="31">
        <f t="shared" si="17"/>
        <v>2.3809523809523809</v>
      </c>
      <c r="L92" s="41">
        <v>1368</v>
      </c>
      <c r="M92" s="31">
        <f t="shared" si="18"/>
        <v>1.860743481276949</v>
      </c>
    </row>
    <row r="93" spans="1:13" x14ac:dyDescent="0.25">
      <c r="A93" s="37" t="s">
        <v>47</v>
      </c>
      <c r="B93" s="43">
        <v>0</v>
      </c>
      <c r="C93" s="40">
        <v>0</v>
      </c>
      <c r="D93" s="41">
        <v>0</v>
      </c>
      <c r="E93" s="39">
        <v>2</v>
      </c>
      <c r="F93" s="40">
        <v>2</v>
      </c>
      <c r="G93" s="41">
        <v>1610</v>
      </c>
      <c r="H93" s="39">
        <v>2</v>
      </c>
      <c r="I93" s="31">
        <f t="shared" si="16"/>
        <v>1.2422360248447204</v>
      </c>
      <c r="J93" s="40">
        <v>2</v>
      </c>
      <c r="K93" s="31">
        <f t="shared" si="17"/>
        <v>4.7619047619047619</v>
      </c>
      <c r="L93" s="41">
        <v>1610</v>
      </c>
      <c r="M93" s="31">
        <f t="shared" si="18"/>
        <v>2.1899100912689238</v>
      </c>
    </row>
    <row r="94" spans="1:13" ht="15.75" thickBot="1" x14ac:dyDescent="0.3">
      <c r="A94" s="37" t="s">
        <v>67</v>
      </c>
      <c r="B94" s="43">
        <v>0</v>
      </c>
      <c r="C94" s="40">
        <v>0</v>
      </c>
      <c r="D94" s="41">
        <v>0</v>
      </c>
      <c r="E94" s="39">
        <v>2.5</v>
      </c>
      <c r="F94" s="40">
        <v>1</v>
      </c>
      <c r="G94" s="41">
        <v>2325</v>
      </c>
      <c r="H94" s="39">
        <v>2.5</v>
      </c>
      <c r="I94" s="31">
        <f t="shared" si="16"/>
        <v>1.5527950310559007</v>
      </c>
      <c r="J94" s="40">
        <v>1</v>
      </c>
      <c r="K94" s="31">
        <f t="shared" si="17"/>
        <v>2.3809523809523809</v>
      </c>
      <c r="L94" s="41">
        <v>2325</v>
      </c>
      <c r="M94" s="31">
        <f t="shared" si="18"/>
        <v>3.1624478026088498</v>
      </c>
    </row>
    <row r="95" spans="1:13" ht="15.75" thickBot="1" x14ac:dyDescent="0.3">
      <c r="A95" s="8" t="s">
        <v>3</v>
      </c>
      <c r="B95" s="9">
        <f>SUM(B84:B94)</f>
        <v>83</v>
      </c>
      <c r="C95" s="9">
        <f t="shared" ref="C95:M95" si="19">SUM(C84:C94)</f>
        <v>22</v>
      </c>
      <c r="D95" s="30">
        <f t="shared" si="19"/>
        <v>35872</v>
      </c>
      <c r="E95" s="9">
        <f t="shared" si="19"/>
        <v>78</v>
      </c>
      <c r="F95" s="9">
        <f t="shared" si="19"/>
        <v>20</v>
      </c>
      <c r="G95" s="30">
        <f t="shared" si="19"/>
        <v>37647</v>
      </c>
      <c r="H95" s="9">
        <f t="shared" si="19"/>
        <v>161</v>
      </c>
      <c r="I95" s="44">
        <f t="shared" si="19"/>
        <v>100</v>
      </c>
      <c r="J95" s="9">
        <f t="shared" si="19"/>
        <v>42</v>
      </c>
      <c r="K95" s="44">
        <f t="shared" si="19"/>
        <v>100</v>
      </c>
      <c r="L95" s="30">
        <f t="shared" si="19"/>
        <v>73519</v>
      </c>
      <c r="M95" s="44">
        <f t="shared" si="19"/>
        <v>100.00000000000001</v>
      </c>
    </row>
    <row r="96" spans="1:13" ht="16.5" thickBot="1" x14ac:dyDescent="0.3">
      <c r="A96" s="45" t="s">
        <v>68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x14ac:dyDescent="0.25">
      <c r="A97" s="46" t="s">
        <v>0</v>
      </c>
      <c r="B97" s="48" t="s">
        <v>1</v>
      </c>
      <c r="C97" s="48"/>
      <c r="D97" s="48"/>
      <c r="E97" s="48" t="s">
        <v>2</v>
      </c>
      <c r="F97" s="48"/>
      <c r="G97" s="48"/>
      <c r="H97" s="48" t="s">
        <v>3</v>
      </c>
      <c r="I97" s="48"/>
      <c r="J97" s="48"/>
      <c r="K97" s="48"/>
      <c r="L97" s="48"/>
      <c r="M97" s="49"/>
    </row>
    <row r="98" spans="1:13" ht="39" thickBot="1" x14ac:dyDescent="0.3">
      <c r="A98" s="47"/>
      <c r="B98" s="4" t="s">
        <v>4</v>
      </c>
      <c r="C98" s="4" t="s">
        <v>5</v>
      </c>
      <c r="D98" s="5" t="s">
        <v>6</v>
      </c>
      <c r="E98" s="4" t="s">
        <v>4</v>
      </c>
      <c r="F98" s="4" t="s">
        <v>5</v>
      </c>
      <c r="G98" s="6" t="s">
        <v>6</v>
      </c>
      <c r="H98" s="4" t="s">
        <v>4</v>
      </c>
      <c r="I98" s="4" t="s">
        <v>7</v>
      </c>
      <c r="J98" s="4" t="s">
        <v>5</v>
      </c>
      <c r="K98" s="4" t="s">
        <v>7</v>
      </c>
      <c r="L98" s="6" t="s">
        <v>6</v>
      </c>
      <c r="M98" s="7" t="s">
        <v>7</v>
      </c>
    </row>
    <row r="99" spans="1:13" x14ac:dyDescent="0.25">
      <c r="A99" s="37" t="s">
        <v>60</v>
      </c>
      <c r="B99" s="43">
        <v>0</v>
      </c>
      <c r="C99" s="40">
        <v>0</v>
      </c>
      <c r="D99" s="41">
        <v>0</v>
      </c>
      <c r="E99" s="39">
        <v>13</v>
      </c>
      <c r="F99" s="40">
        <v>4</v>
      </c>
      <c r="G99" s="41">
        <v>4940</v>
      </c>
      <c r="H99" s="39">
        <v>13</v>
      </c>
      <c r="I99" s="31">
        <f>(H99/H$114)*100</f>
        <v>4.4142614601018675</v>
      </c>
      <c r="J99" s="40">
        <v>4</v>
      </c>
      <c r="K99" s="31">
        <f>(J99/J$114)*100</f>
        <v>3.6363636363636362</v>
      </c>
      <c r="L99" s="41">
        <v>4940</v>
      </c>
      <c r="M99" s="31">
        <f>(L99/L$114)*100</f>
        <v>4.0178280955169496</v>
      </c>
    </row>
    <row r="100" spans="1:13" x14ac:dyDescent="0.25">
      <c r="A100" s="37" t="s">
        <v>37</v>
      </c>
      <c r="B100" s="43">
        <v>7.5</v>
      </c>
      <c r="C100" s="40">
        <v>6</v>
      </c>
      <c r="D100" s="41">
        <v>2850</v>
      </c>
      <c r="E100" s="39">
        <v>31.5</v>
      </c>
      <c r="F100" s="40">
        <v>8</v>
      </c>
      <c r="G100" s="41">
        <v>11970</v>
      </c>
      <c r="H100" s="39">
        <v>39</v>
      </c>
      <c r="I100" s="31">
        <f t="shared" ref="I100:I113" si="20">(H100/H$114)*100</f>
        <v>13.242784380305602</v>
      </c>
      <c r="J100" s="40">
        <v>14</v>
      </c>
      <c r="K100" s="31">
        <f t="shared" ref="K100:K113" si="21">(J100/J$114)*100</f>
        <v>12.727272727272727</v>
      </c>
      <c r="L100" s="41">
        <v>14820</v>
      </c>
      <c r="M100" s="31">
        <f t="shared" ref="M100:M113" si="22">(L100/L$114)*100</f>
        <v>12.053484286550848</v>
      </c>
    </row>
    <row r="101" spans="1:13" x14ac:dyDescent="0.25">
      <c r="A101" s="37" t="s">
        <v>38</v>
      </c>
      <c r="B101" s="43">
        <v>21</v>
      </c>
      <c r="C101" s="40">
        <v>4</v>
      </c>
      <c r="D101" s="41">
        <v>9576</v>
      </c>
      <c r="E101" s="39">
        <v>0</v>
      </c>
      <c r="F101" s="40">
        <v>0</v>
      </c>
      <c r="G101" s="41">
        <v>0</v>
      </c>
      <c r="H101" s="39">
        <v>21</v>
      </c>
      <c r="I101" s="31">
        <f t="shared" si="20"/>
        <v>7.1307300509337868</v>
      </c>
      <c r="J101" s="40">
        <v>4</v>
      </c>
      <c r="K101" s="31">
        <f t="shared" si="21"/>
        <v>3.6363636363636362</v>
      </c>
      <c r="L101" s="41">
        <v>9576</v>
      </c>
      <c r="M101" s="31">
        <f t="shared" si="22"/>
        <v>7.7884052313097794</v>
      </c>
    </row>
    <row r="102" spans="1:13" x14ac:dyDescent="0.25">
      <c r="A102" s="37" t="s">
        <v>39</v>
      </c>
      <c r="B102" s="43">
        <v>0</v>
      </c>
      <c r="C102" s="40">
        <v>0</v>
      </c>
      <c r="D102" s="41">
        <v>0</v>
      </c>
      <c r="E102" s="39">
        <v>56.5</v>
      </c>
      <c r="F102" s="40">
        <v>17</v>
      </c>
      <c r="G102" s="41">
        <v>23136</v>
      </c>
      <c r="H102" s="39">
        <v>56.5</v>
      </c>
      <c r="I102" s="31">
        <f t="shared" si="20"/>
        <v>19.185059422750424</v>
      </c>
      <c r="J102" s="40">
        <v>17</v>
      </c>
      <c r="K102" s="31">
        <f t="shared" si="21"/>
        <v>15.454545454545453</v>
      </c>
      <c r="L102" s="41">
        <v>23136</v>
      </c>
      <c r="M102" s="31">
        <f t="shared" si="22"/>
        <v>18.817099355846185</v>
      </c>
    </row>
    <row r="103" spans="1:13" x14ac:dyDescent="0.25">
      <c r="A103" s="37" t="s">
        <v>42</v>
      </c>
      <c r="B103" s="43">
        <v>7.5</v>
      </c>
      <c r="C103" s="40">
        <v>15</v>
      </c>
      <c r="D103" s="41">
        <v>3420</v>
      </c>
      <c r="E103" s="39">
        <v>13</v>
      </c>
      <c r="F103" s="40">
        <v>4</v>
      </c>
      <c r="G103" s="41">
        <v>4940</v>
      </c>
      <c r="H103" s="39">
        <v>20.5</v>
      </c>
      <c r="I103" s="31">
        <f t="shared" si="20"/>
        <v>6.9609507640067916</v>
      </c>
      <c r="J103" s="40">
        <v>19</v>
      </c>
      <c r="K103" s="31">
        <f t="shared" si="21"/>
        <v>17.272727272727273</v>
      </c>
      <c r="L103" s="41">
        <v>8360</v>
      </c>
      <c r="M103" s="31">
        <f t="shared" si="22"/>
        <v>6.7994013924132997</v>
      </c>
    </row>
    <row r="104" spans="1:13" x14ac:dyDescent="0.25">
      <c r="A104" s="37" t="s">
        <v>44</v>
      </c>
      <c r="B104" s="43">
        <v>0</v>
      </c>
      <c r="C104" s="40">
        <v>0</v>
      </c>
      <c r="D104" s="41">
        <v>0</v>
      </c>
      <c r="E104" s="39">
        <v>39</v>
      </c>
      <c r="F104" s="40">
        <v>12</v>
      </c>
      <c r="G104" s="41">
        <v>14820</v>
      </c>
      <c r="H104" s="39">
        <v>39</v>
      </c>
      <c r="I104" s="31">
        <f t="shared" si="20"/>
        <v>13.242784380305602</v>
      </c>
      <c r="J104" s="40">
        <v>12</v>
      </c>
      <c r="K104" s="31">
        <f t="shared" si="21"/>
        <v>10.909090909090908</v>
      </c>
      <c r="L104" s="41">
        <v>14820</v>
      </c>
      <c r="M104" s="31">
        <f t="shared" si="22"/>
        <v>12.053484286550848</v>
      </c>
    </row>
    <row r="105" spans="1:13" x14ac:dyDescent="0.25">
      <c r="A105" s="37" t="s">
        <v>46</v>
      </c>
      <c r="B105" s="43">
        <v>0</v>
      </c>
      <c r="C105" s="40">
        <v>0</v>
      </c>
      <c r="D105" s="41">
        <v>0</v>
      </c>
      <c r="E105" s="39">
        <v>3</v>
      </c>
      <c r="F105" s="40">
        <v>2</v>
      </c>
      <c r="G105" s="41">
        <v>2040</v>
      </c>
      <c r="H105" s="39">
        <v>3</v>
      </c>
      <c r="I105" s="31">
        <f t="shared" si="20"/>
        <v>1.0186757215619695</v>
      </c>
      <c r="J105" s="40">
        <v>2</v>
      </c>
      <c r="K105" s="31">
        <f t="shared" si="21"/>
        <v>1.8181818181818181</v>
      </c>
      <c r="L105" s="41">
        <v>2040</v>
      </c>
      <c r="M105" s="31">
        <f t="shared" si="22"/>
        <v>1.6591840718329105</v>
      </c>
    </row>
    <row r="106" spans="1:13" x14ac:dyDescent="0.25">
      <c r="A106" s="37" t="s">
        <v>54</v>
      </c>
      <c r="B106" s="43">
        <v>0</v>
      </c>
      <c r="C106" s="40">
        <v>0</v>
      </c>
      <c r="D106" s="41">
        <v>0</v>
      </c>
      <c r="E106" s="39">
        <v>4.5</v>
      </c>
      <c r="F106" s="40">
        <v>1</v>
      </c>
      <c r="G106" s="41">
        <v>3060</v>
      </c>
      <c r="H106" s="39">
        <v>4.5</v>
      </c>
      <c r="I106" s="31">
        <f t="shared" si="20"/>
        <v>1.5280135823429541</v>
      </c>
      <c r="J106" s="40">
        <v>1</v>
      </c>
      <c r="K106" s="31">
        <f t="shared" si="21"/>
        <v>0.90909090909090906</v>
      </c>
      <c r="L106" s="41">
        <v>3060</v>
      </c>
      <c r="M106" s="31">
        <f t="shared" si="22"/>
        <v>2.4887761077493655</v>
      </c>
    </row>
    <row r="107" spans="1:13" x14ac:dyDescent="0.25">
      <c r="A107" s="37" t="s">
        <v>47</v>
      </c>
      <c r="B107" s="43">
        <v>0</v>
      </c>
      <c r="C107" s="40">
        <v>0</v>
      </c>
      <c r="D107" s="41">
        <v>0</v>
      </c>
      <c r="E107" s="39">
        <v>3</v>
      </c>
      <c r="F107" s="40">
        <v>3</v>
      </c>
      <c r="G107" s="41">
        <v>1320</v>
      </c>
      <c r="H107" s="39">
        <v>3</v>
      </c>
      <c r="I107" s="31">
        <f t="shared" si="20"/>
        <v>1.0186757215619695</v>
      </c>
      <c r="J107" s="40">
        <v>3</v>
      </c>
      <c r="K107" s="31">
        <f t="shared" si="21"/>
        <v>2.7272727272727271</v>
      </c>
      <c r="L107" s="41">
        <v>1320</v>
      </c>
      <c r="M107" s="31">
        <f t="shared" si="22"/>
        <v>1.073589693538942</v>
      </c>
    </row>
    <row r="108" spans="1:13" x14ac:dyDescent="0.25">
      <c r="A108" s="37" t="s">
        <v>57</v>
      </c>
      <c r="B108" s="43">
        <v>0</v>
      </c>
      <c r="C108" s="40">
        <v>0</v>
      </c>
      <c r="D108" s="41">
        <v>0</v>
      </c>
      <c r="E108" s="39">
        <v>10</v>
      </c>
      <c r="F108" s="40">
        <v>8</v>
      </c>
      <c r="G108" s="41">
        <v>4430</v>
      </c>
      <c r="H108" s="39">
        <v>10</v>
      </c>
      <c r="I108" s="31">
        <f t="shared" si="20"/>
        <v>3.3955857385398982</v>
      </c>
      <c r="J108" s="40">
        <v>8</v>
      </c>
      <c r="K108" s="31">
        <f t="shared" si="21"/>
        <v>7.2727272727272725</v>
      </c>
      <c r="L108" s="41">
        <v>4430</v>
      </c>
      <c r="M108" s="31">
        <f t="shared" si="22"/>
        <v>3.6030320775587223</v>
      </c>
    </row>
    <row r="109" spans="1:13" x14ac:dyDescent="0.25">
      <c r="A109" s="37" t="s">
        <v>61</v>
      </c>
      <c r="B109" s="43">
        <v>0</v>
      </c>
      <c r="C109" s="40">
        <v>0</v>
      </c>
      <c r="D109" s="41">
        <v>0</v>
      </c>
      <c r="E109" s="39">
        <v>16</v>
      </c>
      <c r="F109" s="40">
        <v>5</v>
      </c>
      <c r="G109" s="41">
        <v>7430</v>
      </c>
      <c r="H109" s="39">
        <v>16</v>
      </c>
      <c r="I109" s="31">
        <f t="shared" si="20"/>
        <v>5.4329371816638368</v>
      </c>
      <c r="J109" s="40">
        <v>5</v>
      </c>
      <c r="K109" s="31">
        <f t="shared" si="21"/>
        <v>4.5454545454545459</v>
      </c>
      <c r="L109" s="41">
        <v>7430</v>
      </c>
      <c r="M109" s="31">
        <f t="shared" si="22"/>
        <v>6.0430086537835903</v>
      </c>
    </row>
    <row r="110" spans="1:13" x14ac:dyDescent="0.25">
      <c r="A110" s="37" t="s">
        <v>48</v>
      </c>
      <c r="B110" s="43">
        <v>0</v>
      </c>
      <c r="C110" s="40">
        <v>0</v>
      </c>
      <c r="D110" s="41">
        <v>0</v>
      </c>
      <c r="E110" s="39">
        <v>4</v>
      </c>
      <c r="F110" s="40">
        <v>2</v>
      </c>
      <c r="G110" s="41">
        <v>3220</v>
      </c>
      <c r="H110" s="39">
        <v>4</v>
      </c>
      <c r="I110" s="31">
        <f t="shared" si="20"/>
        <v>1.3582342954159592</v>
      </c>
      <c r="J110" s="40">
        <v>2</v>
      </c>
      <c r="K110" s="31">
        <f t="shared" si="21"/>
        <v>1.8181818181818181</v>
      </c>
      <c r="L110" s="41">
        <v>3220</v>
      </c>
      <c r="M110" s="31">
        <f t="shared" si="22"/>
        <v>2.6189081918146919</v>
      </c>
    </row>
    <row r="111" spans="1:13" x14ac:dyDescent="0.25">
      <c r="A111" s="37" t="s">
        <v>50</v>
      </c>
      <c r="B111" s="43">
        <v>0</v>
      </c>
      <c r="C111" s="40">
        <v>0</v>
      </c>
      <c r="D111" s="41">
        <v>0</v>
      </c>
      <c r="E111" s="39">
        <v>2</v>
      </c>
      <c r="F111" s="40">
        <v>1</v>
      </c>
      <c r="G111" s="41">
        <v>1860</v>
      </c>
      <c r="H111" s="39">
        <v>2</v>
      </c>
      <c r="I111" s="31">
        <f t="shared" si="20"/>
        <v>0.6791171477079796</v>
      </c>
      <c r="J111" s="40">
        <v>1</v>
      </c>
      <c r="K111" s="31">
        <f t="shared" si="21"/>
        <v>0.90909090909090906</v>
      </c>
      <c r="L111" s="41">
        <v>1860</v>
      </c>
      <c r="M111" s="31">
        <f t="shared" si="22"/>
        <v>1.5127854772594183</v>
      </c>
    </row>
    <row r="112" spans="1:13" x14ac:dyDescent="0.25">
      <c r="A112" s="37" t="s">
        <v>62</v>
      </c>
      <c r="B112" s="43">
        <v>0</v>
      </c>
      <c r="C112" s="40">
        <v>0</v>
      </c>
      <c r="D112" s="41">
        <v>0</v>
      </c>
      <c r="E112" s="39">
        <v>28</v>
      </c>
      <c r="F112" s="40">
        <v>8</v>
      </c>
      <c r="G112" s="41">
        <v>10640</v>
      </c>
      <c r="H112" s="39">
        <v>28</v>
      </c>
      <c r="I112" s="31">
        <f t="shared" si="20"/>
        <v>9.5076400679117139</v>
      </c>
      <c r="J112" s="40">
        <v>8</v>
      </c>
      <c r="K112" s="31">
        <f t="shared" si="21"/>
        <v>7.2727272727272725</v>
      </c>
      <c r="L112" s="41">
        <v>10640</v>
      </c>
      <c r="M112" s="31">
        <f t="shared" si="22"/>
        <v>8.6537835903441991</v>
      </c>
    </row>
    <row r="113" spans="1:13" ht="15.75" thickBot="1" x14ac:dyDescent="0.3">
      <c r="A113" s="37" t="s">
        <v>63</v>
      </c>
      <c r="B113" s="43">
        <v>0</v>
      </c>
      <c r="C113" s="40">
        <v>0</v>
      </c>
      <c r="D113" s="41">
        <v>0</v>
      </c>
      <c r="E113" s="39">
        <v>35</v>
      </c>
      <c r="F113" s="40">
        <v>10</v>
      </c>
      <c r="G113" s="41">
        <v>13300</v>
      </c>
      <c r="H113" s="39">
        <v>35</v>
      </c>
      <c r="I113" s="31">
        <f t="shared" si="20"/>
        <v>11.884550084889643</v>
      </c>
      <c r="J113" s="40">
        <v>10</v>
      </c>
      <c r="K113" s="31">
        <f t="shared" si="21"/>
        <v>9.0909090909090917</v>
      </c>
      <c r="L113" s="41">
        <v>13300</v>
      </c>
      <c r="M113" s="31">
        <f t="shared" si="22"/>
        <v>10.81722948793025</v>
      </c>
    </row>
    <row r="114" spans="1:13" ht="15.75" thickBot="1" x14ac:dyDescent="0.3">
      <c r="A114" s="8" t="s">
        <v>3</v>
      </c>
      <c r="B114" s="9">
        <f>SUM(B99:B113)</f>
        <v>36</v>
      </c>
      <c r="C114" s="9">
        <f t="shared" ref="C114:H114" si="23">SUM(C99:C113)</f>
        <v>25</v>
      </c>
      <c r="D114" s="30">
        <f t="shared" si="23"/>
        <v>15846</v>
      </c>
      <c r="E114" s="9">
        <f t="shared" si="23"/>
        <v>258.5</v>
      </c>
      <c r="F114" s="9">
        <f t="shared" si="23"/>
        <v>85</v>
      </c>
      <c r="G114" s="30">
        <f t="shared" si="23"/>
        <v>107106</v>
      </c>
      <c r="H114" s="9">
        <f t="shared" si="23"/>
        <v>294.5</v>
      </c>
      <c r="I114" s="44">
        <f>SUM(I99:I113)</f>
        <v>99.999999999999986</v>
      </c>
      <c r="J114" s="9">
        <f>SUM(J99:J113)</f>
        <v>110</v>
      </c>
      <c r="K114" s="44">
        <f>SUM(K99:K113)</f>
        <v>99.999999999999986</v>
      </c>
      <c r="L114" s="30">
        <f>SUM(L99:L113)</f>
        <v>122952</v>
      </c>
      <c r="M114" s="44">
        <f>SUM(M99:M113)</f>
        <v>100.00000000000001</v>
      </c>
    </row>
    <row r="115" spans="1:13" ht="16.5" thickBot="1" x14ac:dyDescent="0.3">
      <c r="A115" s="45" t="s">
        <v>69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x14ac:dyDescent="0.25">
      <c r="A116" s="46" t="s">
        <v>0</v>
      </c>
      <c r="B116" s="48" t="s">
        <v>1</v>
      </c>
      <c r="C116" s="48"/>
      <c r="D116" s="48"/>
      <c r="E116" s="48" t="s">
        <v>2</v>
      </c>
      <c r="F116" s="48"/>
      <c r="G116" s="48"/>
      <c r="H116" s="48" t="s">
        <v>3</v>
      </c>
      <c r="I116" s="48"/>
      <c r="J116" s="48"/>
      <c r="K116" s="48"/>
      <c r="L116" s="48"/>
      <c r="M116" s="49"/>
    </row>
    <row r="117" spans="1:13" ht="39" thickBot="1" x14ac:dyDescent="0.3">
      <c r="A117" s="47"/>
      <c r="B117" s="4" t="s">
        <v>4</v>
      </c>
      <c r="C117" s="4" t="s">
        <v>5</v>
      </c>
      <c r="D117" s="5" t="s">
        <v>6</v>
      </c>
      <c r="E117" s="4" t="s">
        <v>4</v>
      </c>
      <c r="F117" s="4" t="s">
        <v>5</v>
      </c>
      <c r="G117" s="6" t="s">
        <v>6</v>
      </c>
      <c r="H117" s="4" t="s">
        <v>4</v>
      </c>
      <c r="I117" s="4" t="s">
        <v>7</v>
      </c>
      <c r="J117" s="4" t="s">
        <v>5</v>
      </c>
      <c r="K117" s="4" t="s">
        <v>7</v>
      </c>
      <c r="L117" s="6" t="s">
        <v>6</v>
      </c>
      <c r="M117" s="7" t="s">
        <v>7</v>
      </c>
    </row>
    <row r="118" spans="1:13" x14ac:dyDescent="0.25">
      <c r="A118" s="37" t="s">
        <v>37</v>
      </c>
      <c r="B118" s="43">
        <v>38</v>
      </c>
      <c r="C118" s="40">
        <v>8</v>
      </c>
      <c r="D118" s="41">
        <v>14440</v>
      </c>
      <c r="E118" s="39">
        <v>11</v>
      </c>
      <c r="F118" s="40">
        <v>2</v>
      </c>
      <c r="G118" s="41">
        <v>4180</v>
      </c>
      <c r="H118" s="39">
        <v>49</v>
      </c>
      <c r="I118" s="31">
        <f t="shared" ref="I118:I134" si="24">(H118/H$135)*100</f>
        <v>17.5</v>
      </c>
      <c r="J118" s="40">
        <v>10</v>
      </c>
      <c r="K118" s="31">
        <f t="shared" ref="K118:K134" si="25">(J118/J$135)*100</f>
        <v>15.873015873015872</v>
      </c>
      <c r="L118" s="41">
        <v>18620</v>
      </c>
      <c r="M118" s="31">
        <f t="shared" ref="M118:M134" si="26">(L118/L$135)*100</f>
        <v>13.036020583190394</v>
      </c>
    </row>
    <row r="119" spans="1:13" x14ac:dyDescent="0.25">
      <c r="A119" s="37" t="s">
        <v>38</v>
      </c>
      <c r="B119" s="43">
        <v>38</v>
      </c>
      <c r="C119" s="40">
        <v>4</v>
      </c>
      <c r="D119" s="41">
        <v>18448</v>
      </c>
      <c r="E119" s="39">
        <v>0</v>
      </c>
      <c r="F119" s="40">
        <v>0</v>
      </c>
      <c r="G119" s="41">
        <v>0</v>
      </c>
      <c r="H119" s="39">
        <v>38</v>
      </c>
      <c r="I119" s="31">
        <f t="shared" si="24"/>
        <v>13.571428571428571</v>
      </c>
      <c r="J119" s="40">
        <v>4</v>
      </c>
      <c r="K119" s="31">
        <f t="shared" si="25"/>
        <v>6.3492063492063489</v>
      </c>
      <c r="L119" s="41">
        <v>18448</v>
      </c>
      <c r="M119" s="31">
        <f t="shared" si="26"/>
        <v>12.915601918297337</v>
      </c>
    </row>
    <row r="120" spans="1:13" x14ac:dyDescent="0.25">
      <c r="A120" s="37" t="s">
        <v>39</v>
      </c>
      <c r="B120" s="43">
        <v>50</v>
      </c>
      <c r="C120" s="40">
        <v>10</v>
      </c>
      <c r="D120" s="41">
        <v>22800</v>
      </c>
      <c r="E120" s="39">
        <v>21</v>
      </c>
      <c r="F120" s="40">
        <v>7</v>
      </c>
      <c r="G120" s="41">
        <v>10172</v>
      </c>
      <c r="H120" s="39">
        <v>71</v>
      </c>
      <c r="I120" s="31">
        <f t="shared" si="24"/>
        <v>25.357142857142854</v>
      </c>
      <c r="J120" s="40">
        <v>17</v>
      </c>
      <c r="K120" s="31">
        <f t="shared" si="25"/>
        <v>26.984126984126984</v>
      </c>
      <c r="L120" s="41">
        <v>32972</v>
      </c>
      <c r="M120" s="31">
        <f t="shared" si="26"/>
        <v>23.083978016592571</v>
      </c>
    </row>
    <row r="121" spans="1:13" x14ac:dyDescent="0.25">
      <c r="A121" s="37" t="s">
        <v>40</v>
      </c>
      <c r="B121" s="43">
        <v>6</v>
      </c>
      <c r="C121" s="40">
        <v>1</v>
      </c>
      <c r="D121" s="41">
        <v>2736</v>
      </c>
      <c r="E121" s="39">
        <v>5</v>
      </c>
      <c r="F121" s="40">
        <v>1</v>
      </c>
      <c r="G121" s="41">
        <v>2280</v>
      </c>
      <c r="H121" s="39">
        <v>11</v>
      </c>
      <c r="I121" s="31">
        <f t="shared" si="24"/>
        <v>3.9285714285714284</v>
      </c>
      <c r="J121" s="40">
        <v>2</v>
      </c>
      <c r="K121" s="31">
        <f t="shared" si="25"/>
        <v>3.1746031746031744</v>
      </c>
      <c r="L121" s="41">
        <v>5016</v>
      </c>
      <c r="M121" s="31">
        <f t="shared" si="26"/>
        <v>3.5117443203696572</v>
      </c>
    </row>
    <row r="122" spans="1:13" x14ac:dyDescent="0.25">
      <c r="A122" s="37" t="s">
        <v>41</v>
      </c>
      <c r="B122" s="43">
        <v>26</v>
      </c>
      <c r="C122" s="40">
        <v>6</v>
      </c>
      <c r="D122" s="41">
        <v>11856</v>
      </c>
      <c r="E122" s="39">
        <v>0</v>
      </c>
      <c r="F122" s="40">
        <v>0</v>
      </c>
      <c r="G122" s="41">
        <v>0</v>
      </c>
      <c r="H122" s="39">
        <v>26</v>
      </c>
      <c r="I122" s="31">
        <f t="shared" si="24"/>
        <v>9.2857142857142865</v>
      </c>
      <c r="J122" s="40">
        <v>6</v>
      </c>
      <c r="K122" s="31">
        <f t="shared" si="25"/>
        <v>9.5238095238095237</v>
      </c>
      <c r="L122" s="41">
        <v>11856</v>
      </c>
      <c r="M122" s="31">
        <f t="shared" si="26"/>
        <v>8.3004865754191908</v>
      </c>
    </row>
    <row r="123" spans="1:13" x14ac:dyDescent="0.25">
      <c r="A123" s="37" t="s">
        <v>44</v>
      </c>
      <c r="B123" s="43">
        <v>20</v>
      </c>
      <c r="C123" s="40">
        <v>4</v>
      </c>
      <c r="D123" s="41">
        <v>9120</v>
      </c>
      <c r="E123" s="39">
        <v>0</v>
      </c>
      <c r="F123" s="40">
        <v>0</v>
      </c>
      <c r="G123" s="41">
        <v>0</v>
      </c>
      <c r="H123" s="39">
        <v>20</v>
      </c>
      <c r="I123" s="31">
        <f t="shared" si="24"/>
        <v>7.1428571428571423</v>
      </c>
      <c r="J123" s="40">
        <v>4</v>
      </c>
      <c r="K123" s="31">
        <f t="shared" si="25"/>
        <v>6.3492063492063489</v>
      </c>
      <c r="L123" s="41">
        <v>9120</v>
      </c>
      <c r="M123" s="31">
        <f t="shared" si="26"/>
        <v>6.3849896733993772</v>
      </c>
    </row>
    <row r="124" spans="1:13" x14ac:dyDescent="0.25">
      <c r="A124" s="37" t="s">
        <v>65</v>
      </c>
      <c r="B124" s="43">
        <v>12.5</v>
      </c>
      <c r="C124" s="40">
        <v>3</v>
      </c>
      <c r="D124" s="41">
        <v>8500</v>
      </c>
      <c r="E124" s="39">
        <v>0</v>
      </c>
      <c r="F124" s="40">
        <v>0</v>
      </c>
      <c r="G124" s="41">
        <v>0</v>
      </c>
      <c r="H124" s="39">
        <v>12.5</v>
      </c>
      <c r="I124" s="31">
        <f t="shared" si="24"/>
        <v>4.4642857142857144</v>
      </c>
      <c r="J124" s="40">
        <v>3</v>
      </c>
      <c r="K124" s="31">
        <f t="shared" si="25"/>
        <v>4.7619047619047619</v>
      </c>
      <c r="L124" s="41">
        <v>8500</v>
      </c>
      <c r="M124" s="31">
        <f t="shared" si="26"/>
        <v>5.9509223929709112</v>
      </c>
    </row>
    <row r="125" spans="1:13" x14ac:dyDescent="0.25">
      <c r="A125" s="37" t="s">
        <v>46</v>
      </c>
      <c r="B125" s="43">
        <v>0</v>
      </c>
      <c r="C125" s="40">
        <v>0</v>
      </c>
      <c r="D125" s="41">
        <v>0</v>
      </c>
      <c r="E125" s="39">
        <v>10</v>
      </c>
      <c r="F125" s="40">
        <v>3</v>
      </c>
      <c r="G125" s="41">
        <v>6800</v>
      </c>
      <c r="H125" s="39">
        <v>10</v>
      </c>
      <c r="I125" s="31">
        <f t="shared" si="24"/>
        <v>3.5714285714285712</v>
      </c>
      <c r="J125" s="40">
        <v>3</v>
      </c>
      <c r="K125" s="31">
        <f t="shared" si="25"/>
        <v>4.7619047619047619</v>
      </c>
      <c r="L125" s="41">
        <v>6800</v>
      </c>
      <c r="M125" s="31">
        <f t="shared" si="26"/>
        <v>4.7607379143767279</v>
      </c>
    </row>
    <row r="126" spans="1:13" x14ac:dyDescent="0.25">
      <c r="A126" s="37" t="s">
        <v>47</v>
      </c>
      <c r="B126" s="43">
        <v>0</v>
      </c>
      <c r="C126" s="40">
        <v>0</v>
      </c>
      <c r="D126" s="41">
        <v>0</v>
      </c>
      <c r="E126" s="39">
        <v>11.5</v>
      </c>
      <c r="F126" s="40">
        <v>3</v>
      </c>
      <c r="G126" s="41">
        <v>9820</v>
      </c>
      <c r="H126" s="39">
        <v>11.5</v>
      </c>
      <c r="I126" s="31">
        <f t="shared" si="24"/>
        <v>4.1071428571428568</v>
      </c>
      <c r="J126" s="40">
        <v>3</v>
      </c>
      <c r="K126" s="31">
        <f t="shared" si="25"/>
        <v>4.7619047619047619</v>
      </c>
      <c r="L126" s="41">
        <v>9820</v>
      </c>
      <c r="M126" s="31">
        <f t="shared" si="26"/>
        <v>6.8750656351734527</v>
      </c>
    </row>
    <row r="127" spans="1:13" x14ac:dyDescent="0.25">
      <c r="A127" s="37" t="s">
        <v>48</v>
      </c>
      <c r="B127" s="43">
        <v>0</v>
      </c>
      <c r="C127" s="40">
        <v>0</v>
      </c>
      <c r="D127" s="41">
        <v>0</v>
      </c>
      <c r="E127" s="39">
        <v>4.5</v>
      </c>
      <c r="F127" s="40">
        <v>2</v>
      </c>
      <c r="G127" s="41">
        <v>4185</v>
      </c>
      <c r="H127" s="39">
        <v>4.5</v>
      </c>
      <c r="I127" s="31">
        <f t="shared" si="24"/>
        <v>1.607142857142857</v>
      </c>
      <c r="J127" s="40">
        <v>2</v>
      </c>
      <c r="K127" s="31">
        <f t="shared" si="25"/>
        <v>3.1746031746031744</v>
      </c>
      <c r="L127" s="41">
        <v>4185</v>
      </c>
      <c r="M127" s="31">
        <f t="shared" si="26"/>
        <v>2.9299541428921483</v>
      </c>
    </row>
    <row r="128" spans="1:13" x14ac:dyDescent="0.25">
      <c r="A128" s="37" t="s">
        <v>58</v>
      </c>
      <c r="B128" s="43">
        <v>0</v>
      </c>
      <c r="C128" s="40">
        <v>0</v>
      </c>
      <c r="D128" s="41">
        <v>0</v>
      </c>
      <c r="E128" s="39">
        <v>3</v>
      </c>
      <c r="F128" s="40">
        <v>1</v>
      </c>
      <c r="G128" s="41">
        <v>2790</v>
      </c>
      <c r="H128" s="39">
        <v>3</v>
      </c>
      <c r="I128" s="31">
        <f t="shared" si="24"/>
        <v>1.0714285714285714</v>
      </c>
      <c r="J128" s="40">
        <v>1</v>
      </c>
      <c r="K128" s="31">
        <f t="shared" si="25"/>
        <v>1.5873015873015872</v>
      </c>
      <c r="L128" s="41">
        <v>2790</v>
      </c>
      <c r="M128" s="31">
        <f t="shared" si="26"/>
        <v>1.9533027619280989</v>
      </c>
    </row>
    <row r="129" spans="1:13 16384:16384" x14ac:dyDescent="0.25">
      <c r="A129" s="37" t="s">
        <v>70</v>
      </c>
      <c r="B129" s="43">
        <v>3</v>
      </c>
      <c r="C129" s="40">
        <v>1</v>
      </c>
      <c r="D129" s="41">
        <v>1368</v>
      </c>
      <c r="E129" s="39">
        <v>0</v>
      </c>
      <c r="F129" s="40">
        <v>0</v>
      </c>
      <c r="G129" s="41">
        <v>0</v>
      </c>
      <c r="H129" s="39">
        <v>3</v>
      </c>
      <c r="I129" s="31">
        <f t="shared" si="24"/>
        <v>1.0714285714285714</v>
      </c>
      <c r="J129" s="40">
        <v>1</v>
      </c>
      <c r="K129" s="31">
        <f t="shared" si="25"/>
        <v>1.5873015873015872</v>
      </c>
      <c r="L129" s="41">
        <v>1368</v>
      </c>
      <c r="M129" s="31">
        <f t="shared" si="26"/>
        <v>0.95774845100990658</v>
      </c>
    </row>
    <row r="130" spans="1:13 16384:16384" x14ac:dyDescent="0.25">
      <c r="A130" s="37" t="s">
        <v>49</v>
      </c>
      <c r="B130" s="43">
        <v>0</v>
      </c>
      <c r="C130" s="40">
        <v>0</v>
      </c>
      <c r="D130" s="41">
        <v>0</v>
      </c>
      <c r="E130" s="39">
        <v>2</v>
      </c>
      <c r="F130" s="40">
        <v>1</v>
      </c>
      <c r="G130" s="41">
        <v>760</v>
      </c>
      <c r="H130" s="39">
        <v>2</v>
      </c>
      <c r="I130" s="31">
        <f t="shared" si="24"/>
        <v>0.7142857142857143</v>
      </c>
      <c r="J130" s="40">
        <v>1</v>
      </c>
      <c r="K130" s="31">
        <f t="shared" si="25"/>
        <v>1.5873015873015872</v>
      </c>
      <c r="L130" s="41">
        <v>760</v>
      </c>
      <c r="M130" s="31">
        <f t="shared" si="26"/>
        <v>0.53208247278328136</v>
      </c>
    </row>
    <row r="131" spans="1:13 16384:16384" x14ac:dyDescent="0.25">
      <c r="A131" s="37" t="s">
        <v>55</v>
      </c>
      <c r="B131" s="43">
        <v>0</v>
      </c>
      <c r="C131" s="40">
        <v>0</v>
      </c>
      <c r="D131" s="41">
        <v>0</v>
      </c>
      <c r="E131" s="39">
        <v>3.5</v>
      </c>
      <c r="F131" s="40">
        <v>1</v>
      </c>
      <c r="G131" s="41">
        <v>2380</v>
      </c>
      <c r="H131" s="39">
        <v>3.5</v>
      </c>
      <c r="I131" s="31">
        <f t="shared" si="24"/>
        <v>1.25</v>
      </c>
      <c r="J131" s="40">
        <v>1</v>
      </c>
      <c r="K131" s="31">
        <f t="shared" si="25"/>
        <v>1.5873015873015872</v>
      </c>
      <c r="L131" s="41">
        <v>2380</v>
      </c>
      <c r="M131" s="31">
        <f t="shared" si="26"/>
        <v>1.6662582700318549</v>
      </c>
    </row>
    <row r="132" spans="1:13 16384:16384" x14ac:dyDescent="0.25">
      <c r="A132" s="37" t="s">
        <v>71</v>
      </c>
      <c r="B132" s="43">
        <v>0</v>
      </c>
      <c r="C132" s="40">
        <v>0</v>
      </c>
      <c r="D132" s="41">
        <v>0</v>
      </c>
      <c r="E132" s="39">
        <v>7</v>
      </c>
      <c r="F132" s="40">
        <v>2</v>
      </c>
      <c r="G132" s="41">
        <v>4760</v>
      </c>
      <c r="H132" s="39">
        <v>7</v>
      </c>
      <c r="I132" s="31">
        <f t="shared" si="24"/>
        <v>2.5</v>
      </c>
      <c r="J132" s="40">
        <v>2</v>
      </c>
      <c r="K132" s="31">
        <f t="shared" si="25"/>
        <v>3.1746031746031744</v>
      </c>
      <c r="L132" s="41">
        <v>4760</v>
      </c>
      <c r="M132" s="31">
        <f t="shared" si="26"/>
        <v>3.3325165400637098</v>
      </c>
    </row>
    <row r="133" spans="1:13 16384:16384" x14ac:dyDescent="0.25">
      <c r="A133" s="37" t="s">
        <v>72</v>
      </c>
      <c r="B133" s="43">
        <v>0</v>
      </c>
      <c r="C133" s="40">
        <v>0</v>
      </c>
      <c r="D133" s="41">
        <v>0</v>
      </c>
      <c r="E133" s="39">
        <v>6</v>
      </c>
      <c r="F133" s="40">
        <v>2</v>
      </c>
      <c r="G133" s="41">
        <v>4080</v>
      </c>
      <c r="H133" s="39">
        <v>6</v>
      </c>
      <c r="I133" s="31">
        <f t="shared" si="24"/>
        <v>2.1428571428571428</v>
      </c>
      <c r="J133" s="40">
        <v>2</v>
      </c>
      <c r="K133" s="31">
        <f t="shared" si="25"/>
        <v>3.1746031746031744</v>
      </c>
      <c r="L133" s="41">
        <v>4080</v>
      </c>
      <c r="M133" s="31">
        <f t="shared" si="26"/>
        <v>2.8564427486260371</v>
      </c>
    </row>
    <row r="134" spans="1:13 16384:16384" ht="15.75" thickBot="1" x14ac:dyDescent="0.3">
      <c r="A134" s="37" t="s">
        <v>73</v>
      </c>
      <c r="B134" s="43">
        <v>0</v>
      </c>
      <c r="C134" s="40">
        <v>0</v>
      </c>
      <c r="D134" s="41">
        <v>0</v>
      </c>
      <c r="E134" s="39">
        <v>2</v>
      </c>
      <c r="F134" s="40">
        <v>1</v>
      </c>
      <c r="G134" s="41">
        <v>1360</v>
      </c>
      <c r="H134" s="39">
        <v>2</v>
      </c>
      <c r="I134" s="31">
        <f t="shared" si="24"/>
        <v>0.7142857142857143</v>
      </c>
      <c r="J134" s="40">
        <v>1</v>
      </c>
      <c r="K134" s="31">
        <f t="shared" si="25"/>
        <v>1.5873015873015872</v>
      </c>
      <c r="L134" s="41">
        <v>1360</v>
      </c>
      <c r="M134" s="31">
        <f t="shared" si="26"/>
        <v>0.95214758287534562</v>
      </c>
    </row>
    <row r="135" spans="1:13 16384:16384" ht="15.75" thickBot="1" x14ac:dyDescent="0.3">
      <c r="A135" s="8" t="s">
        <v>3</v>
      </c>
      <c r="B135" s="9">
        <f>SUM(B118:B133)</f>
        <v>193.5</v>
      </c>
      <c r="C135" s="9">
        <f>SUM(C118:C133)</f>
        <v>37</v>
      </c>
      <c r="D135" s="30">
        <f>SUM(D118:D133)</f>
        <v>89268</v>
      </c>
      <c r="E135" s="9">
        <f t="shared" ref="E135:L135" si="27">SUM(E118:E134)</f>
        <v>86.5</v>
      </c>
      <c r="F135" s="9">
        <f t="shared" si="27"/>
        <v>26</v>
      </c>
      <c r="G135" s="30">
        <f t="shared" si="27"/>
        <v>53567</v>
      </c>
      <c r="H135" s="9">
        <f t="shared" si="27"/>
        <v>280</v>
      </c>
      <c r="I135" s="44">
        <f t="shared" si="27"/>
        <v>99.999999999999972</v>
      </c>
      <c r="J135" s="9">
        <f t="shared" si="27"/>
        <v>63</v>
      </c>
      <c r="K135" s="44">
        <f t="shared" si="27"/>
        <v>99.999999999999972</v>
      </c>
      <c r="L135" s="30">
        <f t="shared" si="27"/>
        <v>142835</v>
      </c>
      <c r="M135" s="44">
        <f>SUM(M118:M133)</f>
        <v>99.047852417124673</v>
      </c>
      <c r="XFD135">
        <f>SUM(B135:XFC135)</f>
        <v>286655.0478524171</v>
      </c>
    </row>
    <row r="136" spans="1:13 16384:16384" ht="16.5" thickBot="1" x14ac:dyDescent="0.3">
      <c r="A136" s="45" t="s">
        <v>74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 16384:16384" x14ac:dyDescent="0.25">
      <c r="A137" s="46" t="s">
        <v>0</v>
      </c>
      <c r="B137" s="48" t="s">
        <v>1</v>
      </c>
      <c r="C137" s="48"/>
      <c r="D137" s="48"/>
      <c r="E137" s="48" t="s">
        <v>2</v>
      </c>
      <c r="F137" s="48"/>
      <c r="G137" s="48"/>
      <c r="H137" s="48" t="s">
        <v>3</v>
      </c>
      <c r="I137" s="48"/>
      <c r="J137" s="48"/>
      <c r="K137" s="48"/>
      <c r="L137" s="48"/>
      <c r="M137" s="49"/>
    </row>
    <row r="138" spans="1:13 16384:16384" ht="39" thickBot="1" x14ac:dyDescent="0.3">
      <c r="A138" s="47"/>
      <c r="B138" s="4" t="s">
        <v>4</v>
      </c>
      <c r="C138" s="4" t="s">
        <v>5</v>
      </c>
      <c r="D138" s="5" t="s">
        <v>6</v>
      </c>
      <c r="E138" s="4" t="s">
        <v>4</v>
      </c>
      <c r="F138" s="4" t="s">
        <v>5</v>
      </c>
      <c r="G138" s="6" t="s">
        <v>6</v>
      </c>
      <c r="H138" s="4" t="s">
        <v>4</v>
      </c>
      <c r="I138" s="4" t="s">
        <v>7</v>
      </c>
      <c r="J138" s="4" t="s">
        <v>5</v>
      </c>
      <c r="K138" s="4" t="s">
        <v>7</v>
      </c>
      <c r="L138" s="6" t="s">
        <v>6</v>
      </c>
      <c r="M138" s="7" t="s">
        <v>7</v>
      </c>
    </row>
    <row r="139" spans="1:13 16384:16384" x14ac:dyDescent="0.25">
      <c r="A139" s="37" t="s">
        <v>60</v>
      </c>
      <c r="B139" s="54">
        <v>0</v>
      </c>
      <c r="C139" s="40">
        <v>0</v>
      </c>
      <c r="D139" s="41">
        <v>0</v>
      </c>
      <c r="E139" s="54">
        <v>2.5</v>
      </c>
      <c r="F139" s="40">
        <v>1</v>
      </c>
      <c r="G139" s="41">
        <v>1730</v>
      </c>
      <c r="H139" s="52">
        <v>2.5</v>
      </c>
      <c r="I139" s="31">
        <f>(H139/H$151)*100</f>
        <v>5.1020408163265305</v>
      </c>
      <c r="J139" s="40">
        <v>1</v>
      </c>
      <c r="K139" s="31">
        <f>(J139/J$151)*100</f>
        <v>4.3478260869565215</v>
      </c>
      <c r="L139" s="41">
        <v>1730</v>
      </c>
      <c r="M139" s="31">
        <f>(L139/L$151)*100</f>
        <v>6.3743786823090716</v>
      </c>
    </row>
    <row r="140" spans="1:13 16384:16384" x14ac:dyDescent="0.25">
      <c r="A140" s="37" t="s">
        <v>37</v>
      </c>
      <c r="B140" s="54">
        <v>5.5</v>
      </c>
      <c r="C140" s="40">
        <v>2</v>
      </c>
      <c r="D140" s="41">
        <v>2128.5</v>
      </c>
      <c r="E140" s="54">
        <v>1</v>
      </c>
      <c r="F140" s="40">
        <v>1</v>
      </c>
      <c r="G140" s="41">
        <v>387</v>
      </c>
      <c r="H140" s="52">
        <v>6.5</v>
      </c>
      <c r="I140" s="31">
        <f>(H140/H$151)*100</f>
        <v>13.26530612244898</v>
      </c>
      <c r="J140" s="40">
        <v>3</v>
      </c>
      <c r="K140" s="31">
        <f>(J140/J$151)*100</f>
        <v>13.043478260869565</v>
      </c>
      <c r="L140" s="41">
        <v>2515.5</v>
      </c>
      <c r="M140" s="31">
        <f>(L140/L$151)*100</f>
        <v>9.2686413730337982</v>
      </c>
    </row>
    <row r="141" spans="1:13 16384:16384" x14ac:dyDescent="0.25">
      <c r="A141" s="37" t="s">
        <v>39</v>
      </c>
      <c r="B141" s="54">
        <v>10</v>
      </c>
      <c r="C141" s="40">
        <v>2</v>
      </c>
      <c r="D141" s="41">
        <v>4644</v>
      </c>
      <c r="E141" s="54">
        <v>0.5</v>
      </c>
      <c r="F141" s="40">
        <v>1</v>
      </c>
      <c r="G141" s="41">
        <v>193.5</v>
      </c>
      <c r="H141" s="52">
        <v>10.5</v>
      </c>
      <c r="I141" s="31">
        <f>(H141/H$151)*100</f>
        <v>21.428571428571427</v>
      </c>
      <c r="J141" s="40">
        <v>3</v>
      </c>
      <c r="K141" s="31">
        <f>(J141/J$151)*100</f>
        <v>13.043478260869565</v>
      </c>
      <c r="L141" s="41">
        <v>4837.5</v>
      </c>
      <c r="M141" s="31">
        <f>(L141/L$151)*100</f>
        <v>17.824310332757303</v>
      </c>
    </row>
    <row r="142" spans="1:13 16384:16384" x14ac:dyDescent="0.25">
      <c r="A142" s="37" t="s">
        <v>41</v>
      </c>
      <c r="B142" s="54">
        <v>0</v>
      </c>
      <c r="C142" s="40">
        <v>0</v>
      </c>
      <c r="D142" s="41">
        <v>0</v>
      </c>
      <c r="E142" s="54">
        <v>0.5</v>
      </c>
      <c r="F142" s="40">
        <v>1</v>
      </c>
      <c r="G142" s="41">
        <v>193.5</v>
      </c>
      <c r="H142" s="52">
        <v>0.5</v>
      </c>
      <c r="I142" s="31">
        <f>(H142/H$151)*100</f>
        <v>1.0204081632653061</v>
      </c>
      <c r="J142" s="40">
        <v>1</v>
      </c>
      <c r="K142" s="31">
        <f>(J142/J$151)*100</f>
        <v>4.3478260869565215</v>
      </c>
      <c r="L142" s="41">
        <v>193.5</v>
      </c>
      <c r="M142" s="31">
        <f>(L142/L$151)*100</f>
        <v>0.71297241331029215</v>
      </c>
    </row>
    <row r="143" spans="1:13 16384:16384" x14ac:dyDescent="0.25">
      <c r="A143" s="37" t="s">
        <v>42</v>
      </c>
      <c r="B143" s="54">
        <v>0</v>
      </c>
      <c r="C143" s="40">
        <v>0</v>
      </c>
      <c r="D143" s="41">
        <v>0</v>
      </c>
      <c r="E143" s="54">
        <v>0.5</v>
      </c>
      <c r="F143" s="40">
        <v>1</v>
      </c>
      <c r="G143" s="41">
        <v>193.5</v>
      </c>
      <c r="H143" s="52">
        <v>0.5</v>
      </c>
      <c r="I143" s="31">
        <f>(H143/H$151)*100</f>
        <v>1.0204081632653061</v>
      </c>
      <c r="J143" s="40">
        <v>1</v>
      </c>
      <c r="K143" s="31">
        <f>(J143/J$151)*100</f>
        <v>4.3478260869565215</v>
      </c>
      <c r="L143" s="41">
        <v>193.5</v>
      </c>
      <c r="M143" s="31">
        <f>(L143/L$151)*100</f>
        <v>0.71297241331029215</v>
      </c>
    </row>
    <row r="144" spans="1:13 16384:16384" x14ac:dyDescent="0.25">
      <c r="A144" s="37" t="s">
        <v>44</v>
      </c>
      <c r="B144" s="54">
        <v>11</v>
      </c>
      <c r="C144" s="40">
        <v>4</v>
      </c>
      <c r="D144" s="41">
        <v>5108.3999999999996</v>
      </c>
      <c r="E144" s="54">
        <v>1.5</v>
      </c>
      <c r="F144" s="40">
        <v>2</v>
      </c>
      <c r="G144" s="41">
        <v>580.5</v>
      </c>
      <c r="H144" s="52">
        <v>12.5</v>
      </c>
      <c r="I144" s="31">
        <f>(H144/H$151)*100</f>
        <v>25.510204081632654</v>
      </c>
      <c r="J144" s="40">
        <v>6</v>
      </c>
      <c r="K144" s="31">
        <f>(J144/J$151)*100</f>
        <v>26.086956521739129</v>
      </c>
      <c r="L144" s="41">
        <v>5688.9</v>
      </c>
      <c r="M144" s="31">
        <f>(L144/L$151)*100</f>
        <v>20.961388951322586</v>
      </c>
    </row>
    <row r="145" spans="1:13 16384:16384" x14ac:dyDescent="0.25">
      <c r="A145" s="37" t="s">
        <v>46</v>
      </c>
      <c r="B145" s="54">
        <v>0</v>
      </c>
      <c r="C145" s="40">
        <v>0</v>
      </c>
      <c r="D145" s="41">
        <v>0</v>
      </c>
      <c r="E145" s="54">
        <v>2</v>
      </c>
      <c r="F145" s="40">
        <v>1</v>
      </c>
      <c r="G145" s="41">
        <v>1384</v>
      </c>
      <c r="H145" s="52">
        <v>2</v>
      </c>
      <c r="I145" s="31">
        <f>(H145/H$151)*100</f>
        <v>4.0816326530612246</v>
      </c>
      <c r="J145" s="40">
        <v>1</v>
      </c>
      <c r="K145" s="31">
        <f>(J145/J$151)*100</f>
        <v>4.3478260869565215</v>
      </c>
      <c r="L145" s="41">
        <v>1384</v>
      </c>
      <c r="M145" s="31">
        <f>(L145/L$151)*100</f>
        <v>5.0995029458472576</v>
      </c>
    </row>
    <row r="146" spans="1:13 16384:16384" x14ac:dyDescent="0.25">
      <c r="A146" s="37" t="s">
        <v>54</v>
      </c>
      <c r="B146" s="54">
        <v>0</v>
      </c>
      <c r="C146" s="40">
        <v>0</v>
      </c>
      <c r="D146" s="41">
        <v>0</v>
      </c>
      <c r="E146" s="54">
        <v>6.5</v>
      </c>
      <c r="F146" s="40">
        <v>2</v>
      </c>
      <c r="G146" s="41">
        <v>4468</v>
      </c>
      <c r="H146" s="52">
        <v>6.5</v>
      </c>
      <c r="I146" s="31">
        <f>(H146/H$151)*100</f>
        <v>13.26530612244898</v>
      </c>
      <c r="J146" s="40">
        <v>2</v>
      </c>
      <c r="K146" s="31">
        <f>(J146/J$151)*100</f>
        <v>8.695652173913043</v>
      </c>
      <c r="L146" s="41">
        <v>4468</v>
      </c>
      <c r="M146" s="31">
        <f>(L146/L$151)*100</f>
        <v>16.462846215350829</v>
      </c>
    </row>
    <row r="147" spans="1:13 16384:16384" x14ac:dyDescent="0.25">
      <c r="A147" s="37" t="s">
        <v>57</v>
      </c>
      <c r="B147" s="54">
        <v>0</v>
      </c>
      <c r="C147" s="40">
        <v>0</v>
      </c>
      <c r="D147" s="41">
        <v>0</v>
      </c>
      <c r="E147" s="54">
        <v>1</v>
      </c>
      <c r="F147" s="40">
        <v>2</v>
      </c>
      <c r="G147" s="41">
        <v>479</v>
      </c>
      <c r="H147" s="52">
        <v>1</v>
      </c>
      <c r="I147" s="31">
        <f>(H147/H$151)*100</f>
        <v>2.0408163265306123</v>
      </c>
      <c r="J147" s="40">
        <v>2</v>
      </c>
      <c r="K147" s="31">
        <f>(J147/J$151)*100</f>
        <v>8.695652173913043</v>
      </c>
      <c r="L147" s="41">
        <v>479</v>
      </c>
      <c r="M147" s="31">
        <f>(L147/L$151)*100</f>
        <v>1.7649291264890437</v>
      </c>
    </row>
    <row r="148" spans="1:13 16384:16384" x14ac:dyDescent="0.25">
      <c r="A148" s="37" t="s">
        <v>48</v>
      </c>
      <c r="B148" s="54">
        <v>0</v>
      </c>
      <c r="C148" s="40">
        <v>0</v>
      </c>
      <c r="D148" s="41">
        <v>0</v>
      </c>
      <c r="E148" s="54">
        <v>2</v>
      </c>
      <c r="F148" s="40">
        <v>1</v>
      </c>
      <c r="G148" s="41">
        <v>1896</v>
      </c>
      <c r="H148" s="52">
        <v>2</v>
      </c>
      <c r="I148" s="31">
        <f>(H148/H$151)*100</f>
        <v>4.0816326530612246</v>
      </c>
      <c r="J148" s="40">
        <v>1</v>
      </c>
      <c r="K148" s="31">
        <f>(J148/J$151)*100</f>
        <v>4.3478260869565215</v>
      </c>
      <c r="L148" s="41">
        <v>1896</v>
      </c>
      <c r="M148" s="31">
        <f>(L148/L$151)*100</f>
        <v>6.9860242668543364</v>
      </c>
    </row>
    <row r="149" spans="1:13 16384:16384" x14ac:dyDescent="0.25">
      <c r="A149" s="37" t="s">
        <v>49</v>
      </c>
      <c r="B149" s="54">
        <v>0</v>
      </c>
      <c r="C149" s="40">
        <v>0</v>
      </c>
      <c r="D149" s="41">
        <v>0</v>
      </c>
      <c r="E149" s="54">
        <v>2.5</v>
      </c>
      <c r="F149" s="40">
        <v>1</v>
      </c>
      <c r="G149" s="41">
        <v>2370</v>
      </c>
      <c r="H149" s="52">
        <v>2.5</v>
      </c>
      <c r="I149" s="31">
        <f>(H149/H$151)*100</f>
        <v>5.1020408163265305</v>
      </c>
      <c r="J149" s="40">
        <v>1</v>
      </c>
      <c r="K149" s="31">
        <f>(J149/J$151)*100</f>
        <v>4.3478260869565215</v>
      </c>
      <c r="L149" s="41">
        <v>2370</v>
      </c>
      <c r="M149" s="31">
        <f>(L149/L$151)*100</f>
        <v>8.7325303335679205</v>
      </c>
    </row>
    <row r="150" spans="1:13 16384:16384" ht="15.75" thickBot="1" x14ac:dyDescent="0.3">
      <c r="A150" s="37" t="s">
        <v>62</v>
      </c>
      <c r="B150" s="54">
        <v>0</v>
      </c>
      <c r="C150" s="40">
        <v>0</v>
      </c>
      <c r="D150" s="41">
        <v>0</v>
      </c>
      <c r="E150" s="54">
        <v>2</v>
      </c>
      <c r="F150" s="40">
        <v>1</v>
      </c>
      <c r="G150" s="41">
        <v>1384</v>
      </c>
      <c r="H150" s="52">
        <v>2</v>
      </c>
      <c r="I150" s="31">
        <f>(H150/H$151)*100</f>
        <v>4.0816326530612246</v>
      </c>
      <c r="J150" s="40">
        <v>1</v>
      </c>
      <c r="K150" s="31">
        <f>(J150/J$151)*100</f>
        <v>4.3478260869565215</v>
      </c>
      <c r="L150" s="41">
        <v>1384</v>
      </c>
      <c r="M150" s="31">
        <f>(L150/L$151)*100</f>
        <v>5.0995029458472576</v>
      </c>
    </row>
    <row r="151" spans="1:13 16384:16384" ht="15.75" thickBot="1" x14ac:dyDescent="0.3">
      <c r="A151" s="8" t="s">
        <v>3</v>
      </c>
      <c r="B151" s="9">
        <f>SUM(B136:B150)</f>
        <v>26.5</v>
      </c>
      <c r="C151" s="9">
        <f>SUM(C136:C150)</f>
        <v>8</v>
      </c>
      <c r="D151" s="30">
        <f>SUM(D136:D150)</f>
        <v>11880.9</v>
      </c>
      <c r="E151" s="9">
        <f>SUM(E136:E150)</f>
        <v>22.5</v>
      </c>
      <c r="F151" s="9">
        <f>SUM(F136:F150)</f>
        <v>15</v>
      </c>
      <c r="G151" s="30">
        <f>SUM(G136:G150)</f>
        <v>15259</v>
      </c>
      <c r="H151" s="53">
        <f>SUM(H136:H150)</f>
        <v>49</v>
      </c>
      <c r="I151" s="44">
        <f>SUM(I136:I150)</f>
        <v>100</v>
      </c>
      <c r="J151" s="9">
        <f>SUM(J136:J150)</f>
        <v>23</v>
      </c>
      <c r="K151" s="44">
        <f>SUM(K136:K150)</f>
        <v>99.999999999999986</v>
      </c>
      <c r="L151" s="30">
        <f>SUM(L136:L150)</f>
        <v>27139.9</v>
      </c>
      <c r="M151" s="44">
        <f>SUM(M136:M150)</f>
        <v>100</v>
      </c>
      <c r="XFD151">
        <f>SUM(B151:XFC151)</f>
        <v>54723.8</v>
      </c>
    </row>
    <row r="152" spans="1:13 16384:16384" x14ac:dyDescent="0.25">
      <c r="A152" s="51" t="s">
        <v>8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</sheetData>
  <mergeCells count="47">
    <mergeCell ref="A152:M152"/>
    <mergeCell ref="A136:M136"/>
    <mergeCell ref="A137:A138"/>
    <mergeCell ref="B137:D137"/>
    <mergeCell ref="E137:G137"/>
    <mergeCell ref="H137:M137"/>
    <mergeCell ref="A115:M115"/>
    <mergeCell ref="A116:A117"/>
    <mergeCell ref="B116:D116"/>
    <mergeCell ref="E116:G116"/>
    <mergeCell ref="H116:M116"/>
    <mergeCell ref="A42:M42"/>
    <mergeCell ref="A43:A44"/>
    <mergeCell ref="B43:D43"/>
    <mergeCell ref="E43:G43"/>
    <mergeCell ref="H43:M43"/>
    <mergeCell ref="A59:M59"/>
    <mergeCell ref="A60:A61"/>
    <mergeCell ref="B60:D60"/>
    <mergeCell ref="E60:G60"/>
    <mergeCell ref="H60:M60"/>
    <mergeCell ref="A81:M81"/>
    <mergeCell ref="A82:A83"/>
    <mergeCell ref="B82:D82"/>
    <mergeCell ref="E82:G82"/>
    <mergeCell ref="H82:M82"/>
    <mergeCell ref="A7:M7"/>
    <mergeCell ref="A8:A9"/>
    <mergeCell ref="B8:D8"/>
    <mergeCell ref="E8:G8"/>
    <mergeCell ref="H8:M8"/>
    <mergeCell ref="A1:M1"/>
    <mergeCell ref="A2:M2"/>
    <mergeCell ref="A3:A4"/>
    <mergeCell ref="B3:D3"/>
    <mergeCell ref="E3:G3"/>
    <mergeCell ref="H3:M3"/>
    <mergeCell ref="A26:M26"/>
    <mergeCell ref="A27:A28"/>
    <mergeCell ref="B27:D27"/>
    <mergeCell ref="E27:G27"/>
    <mergeCell ref="H27:M27"/>
    <mergeCell ref="A96:M96"/>
    <mergeCell ref="A97:A98"/>
    <mergeCell ref="B97:D97"/>
    <mergeCell ref="E97:G97"/>
    <mergeCell ref="H97:M9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8" activePane="bottomLeft" state="frozen"/>
      <selection pane="bottomLeft" activeCell="R30" sqref="R30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 t="shared" ref="D10:D17" si="1"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 t="shared" si="1"/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 t="shared" si="1"/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 t="shared" si="1"/>
        <v>259</v>
      </c>
      <c r="E13" s="11">
        <v>155088.88</v>
      </c>
    </row>
    <row r="14" spans="1:5" x14ac:dyDescent="0.25">
      <c r="A14" t="s">
        <v>17</v>
      </c>
      <c r="B14" s="13">
        <v>83</v>
      </c>
      <c r="C14" s="13">
        <v>78</v>
      </c>
      <c r="D14" s="13">
        <f t="shared" si="1"/>
        <v>161</v>
      </c>
      <c r="E14" s="11">
        <v>73519</v>
      </c>
    </row>
    <row r="15" spans="1:5" x14ac:dyDescent="0.25">
      <c r="A15" t="s">
        <v>16</v>
      </c>
      <c r="B15" s="13">
        <v>36</v>
      </c>
      <c r="C15" s="13">
        <v>258.5</v>
      </c>
      <c r="D15" s="13">
        <f t="shared" si="1"/>
        <v>294.5</v>
      </c>
      <c r="E15" s="11">
        <v>122952</v>
      </c>
    </row>
    <row r="16" spans="1:5" x14ac:dyDescent="0.25">
      <c r="A16" t="s">
        <v>15</v>
      </c>
      <c r="B16" s="13">
        <v>193.5</v>
      </c>
      <c r="C16" s="13">
        <v>86.5</v>
      </c>
      <c r="D16" s="13">
        <f t="shared" si="1"/>
        <v>280</v>
      </c>
      <c r="E16" s="11">
        <v>142835</v>
      </c>
    </row>
    <row r="17" spans="1:5" x14ac:dyDescent="0.25">
      <c r="A17" t="s">
        <v>14</v>
      </c>
      <c r="B17" s="13">
        <v>26.5</v>
      </c>
      <c r="C17" s="13">
        <v>22.5</v>
      </c>
      <c r="D17" s="13">
        <f t="shared" si="1"/>
        <v>49</v>
      </c>
      <c r="E17" s="11">
        <v>27139.9</v>
      </c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83.888888888888886</v>
      </c>
      <c r="C21" s="27">
        <f>AVERAGE(C9:C20)</f>
        <v>81.944444444444443</v>
      </c>
      <c r="D21" s="28">
        <f>SUM(B21:C21)</f>
        <v>165.83333333333331</v>
      </c>
      <c r="E21" s="15">
        <f>AVERAGE(E9:E20)</f>
        <v>87679.343333333323</v>
      </c>
    </row>
    <row r="22" spans="1:5" x14ac:dyDescent="0.25">
      <c r="A22" s="16" t="s">
        <v>10</v>
      </c>
      <c r="B22" s="17">
        <f>SUM(B9:B21)</f>
        <v>838.88888888888891</v>
      </c>
      <c r="C22" s="17">
        <f>SUM(C9:C21)</f>
        <v>819.44444444444446</v>
      </c>
      <c r="D22" s="18">
        <f>SUM(B22:C22)</f>
        <v>1658.3333333333335</v>
      </c>
      <c r="E22" s="19">
        <f>SUM(E9:E21)</f>
        <v>876793.43333333335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2018-10-11T19:48:26Z</dcterms:modified>
</cp:coreProperties>
</file>