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40" i="1"/>
  <c r="M41"/>
  <c r="M42"/>
  <c r="M43"/>
  <c r="M44"/>
  <c r="M45"/>
  <c r="M46"/>
  <c r="M47"/>
  <c r="K40"/>
  <c r="K41"/>
  <c r="K42"/>
  <c r="K43"/>
  <c r="K44"/>
  <c r="K45"/>
  <c r="K46"/>
  <c r="K47"/>
  <c r="M39"/>
  <c r="M48" s="1"/>
  <c r="K39"/>
  <c r="I40"/>
  <c r="I41"/>
  <c r="I42"/>
  <c r="I43"/>
  <c r="I44"/>
  <c r="I45"/>
  <c r="I46"/>
  <c r="I47"/>
  <c r="I39"/>
  <c r="I48" s="1"/>
  <c r="L48"/>
  <c r="K48"/>
  <c r="J48"/>
  <c r="H48"/>
  <c r="G48"/>
  <c r="F48"/>
  <c r="E48"/>
  <c r="D48"/>
  <c r="C48"/>
  <c r="B48"/>
  <c r="L40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L32"/>
  <c r="J32"/>
  <c r="H32"/>
  <c r="G34"/>
  <c r="E34"/>
  <c r="L31"/>
  <c r="J31"/>
  <c r="H31"/>
  <c r="L24"/>
  <c r="L25"/>
  <c r="L26"/>
  <c r="L27"/>
  <c r="L28"/>
  <c r="L29"/>
  <c r="L30"/>
  <c r="L33"/>
  <c r="L23"/>
  <c r="J24"/>
  <c r="J25"/>
  <c r="J26"/>
  <c r="J27"/>
  <c r="J28"/>
  <c r="J29"/>
  <c r="J30"/>
  <c r="J33"/>
  <c r="J23"/>
  <c r="H24"/>
  <c r="H25"/>
  <c r="H26"/>
  <c r="H27"/>
  <c r="H28"/>
  <c r="H29"/>
  <c r="H30"/>
  <c r="H33"/>
  <c r="H23"/>
  <c r="F34"/>
  <c r="C34"/>
  <c r="B34"/>
  <c r="D34"/>
  <c r="D7" i="4"/>
  <c r="D8"/>
  <c r="D9"/>
  <c r="D10"/>
  <c r="D11"/>
  <c r="D12"/>
  <c r="D13"/>
  <c r="D14"/>
  <c r="D15"/>
  <c r="D16"/>
  <c r="D17"/>
  <c r="L12" i="1"/>
  <c r="L13"/>
  <c r="L14"/>
  <c r="L15"/>
  <c r="L16"/>
  <c r="L17"/>
  <c r="L11"/>
  <c r="J12"/>
  <c r="J13"/>
  <c r="J18" s="1"/>
  <c r="J14"/>
  <c r="J15"/>
  <c r="K15" s="1"/>
  <c r="J16"/>
  <c r="J17"/>
  <c r="K17" s="1"/>
  <c r="J11"/>
  <c r="H12"/>
  <c r="H13"/>
  <c r="H14"/>
  <c r="H15"/>
  <c r="H16"/>
  <c r="H17"/>
  <c r="H11"/>
  <c r="D6" i="4"/>
  <c r="H18" i="1"/>
  <c r="G18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J34" l="1"/>
  <c r="K25" s="1"/>
  <c r="H34"/>
  <c r="I25" s="1"/>
  <c r="L34"/>
  <c r="M32" s="1"/>
  <c r="K31"/>
  <c r="M23"/>
  <c r="I30"/>
  <c r="K30"/>
  <c r="K26"/>
  <c r="M33"/>
  <c r="M27"/>
  <c r="I33"/>
  <c r="I29"/>
  <c r="I27"/>
  <c r="K29"/>
  <c r="M30"/>
  <c r="M26"/>
  <c r="K16"/>
  <c r="K14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I26" i="1" l="1"/>
  <c r="I24"/>
  <c r="I28"/>
  <c r="I23"/>
  <c r="I31"/>
  <c r="I32"/>
  <c r="K27"/>
  <c r="K33"/>
  <c r="K24"/>
  <c r="K28"/>
  <c r="M24"/>
  <c r="M34" s="1"/>
  <c r="M28"/>
  <c r="M25"/>
  <c r="M29"/>
  <c r="M31"/>
  <c r="K23"/>
  <c r="K32"/>
  <c r="M13"/>
  <c r="M17"/>
  <c r="M14"/>
  <c r="M12"/>
  <c r="M15"/>
  <c r="K18"/>
  <c r="I18"/>
  <c r="M5"/>
  <c r="M11"/>
  <c r="I34" l="1"/>
  <c r="K34"/>
  <c r="M18"/>
  <c r="M6"/>
</calcChain>
</file>

<file path=xl/sharedStrings.xml><?xml version="1.0" encoding="utf-8"?>
<sst xmlns="http://schemas.openxmlformats.org/spreadsheetml/2006/main" count="128" uniqueCount="54">
  <si>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</si>
  <si>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</si>
  <si>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</si>
  <si>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</si>
  <si>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</si>
  <si>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</si>
  <si>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</si>
  <si>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</si>
  <si>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</si>
  <si>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</si>
  <si>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</si>
  <si>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</si>
  <si>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</si>
  <si>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</si>
  <si>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</si>
  <si>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</si>
  <si>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</si>
  <si>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</si>
  <si>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</si>
  <si>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</si>
  <si>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</si>
  <si>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</si>
  <si>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</si>
  <si>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</si>
  <si>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</si>
  <si>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</si>
  <si>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</si>
  <si>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</si>
  <si>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</si>
  <si>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</si>
  <si>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</si>
  <si>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</si>
  <si>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</si>
  <si>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</si>
  <si>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</si>
  <si>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</si>
  <si>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</si>
  <si>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</si>
  <si>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</si>
  <si>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</si>
  <si>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</si>
  <si>
    <t xml:space="preserve">DIRETORIA DE ATIVIDADES ESPECIAIS - DAE </t>
  </si>
  <si>
    <t xml:space="preserve">DIRETORIA DE CONTROLE DE ATOS DE PESSOAL - DAP </t>
  </si>
  <si>
    <t xml:space="preserve">DIRETORIA GERAL DE CONTROLE EXTERNO (DGCE) - DGCE </t>
  </si>
  <si>
    <t xml:space="preserve">DIRETORIA GERAL DE PLANEJAMENTO E ADMINISTRAÇÃO (DGPA) - DGPA </t>
  </si>
  <si>
    <t>Gabinete de Conselheiro - Wilson Rogério Wan Dall - GAC WRWD</t>
  </si>
  <si>
    <t>Gabinete de Conselheiro - Adircelio de M. Ferreira Junior - GAC AMFJ</t>
  </si>
  <si>
    <t>GAB. PRESIDÊNCIA E COORD. GERAL - GAP/AUDI</t>
  </si>
  <si>
    <t>Mês: Mar / 2015</t>
  </si>
  <si>
    <t>Mês: Abr / 2015</t>
  </si>
  <si>
    <t xml:space="preserve">DIRETORIA DE GESTÃO DE PESSOAS (DGP) - DGP </t>
  </si>
  <si>
    <t xml:space="preserve">Gab Conselheiro Luiz Roberto Herbst - GAC Luiz Roberto Herbst </t>
  </si>
  <si>
    <t xml:space="preserve">GAB. AUDIT SABRINA NUNES IOCKEN - GAB. AUDIT SABRINA NUNES IOCKEN </t>
  </si>
  <si>
    <t xml:space="preserve">Gab. Cons. Adircelio M. F. Junior - GAC Adircelio de M. F. Junior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</si>
</sst>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0" fontId="7" fillId="0" borderId="11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43" fontId="4" fillId="0" borderId="0" xfId="0" applyNumberFormat="1" applyFo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Abr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70.5</c:v>
                </c:pt>
                <c:pt idx="3">
                  <c:v>68</c:v>
                </c:pt>
                <c:pt idx="12">
                  <c:v>44.625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2">
                  <c:v>33.5</c:v>
                </c:pt>
                <c:pt idx="3">
                  <c:v>34.5</c:v>
                </c:pt>
                <c:pt idx="12">
                  <c:v>23.5</c:v>
                </c:pt>
              </c:numCache>
            </c:numRef>
          </c:val>
        </c:ser>
        <c:marker val="1"/>
        <c:axId val="59192064"/>
        <c:axId val="59193600"/>
      </c:lineChart>
      <c:catAx>
        <c:axId val="591920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9193600"/>
        <c:crosses val="autoZero"/>
        <c:auto val="1"/>
        <c:lblAlgn val="ctr"/>
        <c:lblOffset val="100"/>
      </c:catAx>
      <c:valAx>
        <c:axId val="5919360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919206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Abr / 2015</a:t>
            </a:r>
          </a:p>
        </c:rich>
      </c:tx>
      <c:layout>
        <c:manualLayout>
          <c:xMode val="edge"/>
          <c:yMode val="edge"/>
          <c:x val="0.29776474093817767"/>
          <c:y val="3.2619765266114466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73"/>
          <c:y val="0.20607860291973307"/>
          <c:w val="0.83058900719641182"/>
          <c:h val="0.67644897329011622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69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1006E-3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081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514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69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5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45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6">
                  <c:v>48114.75</c:v>
                </c:pt>
                <c:pt idx="7">
                  <c:v>42679.199999999997</c:v>
                </c:pt>
                <c:pt idx="16">
                  <c:v>29337.637500000001</c:v>
                </c:pt>
              </c:numCache>
            </c:numRef>
          </c:val>
        </c:ser>
        <c:shape val="cylinder"/>
        <c:axId val="60492800"/>
        <c:axId val="60502784"/>
        <c:axId val="0"/>
      </c:bar3DChart>
      <c:catAx>
        <c:axId val="60492800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0502784"/>
        <c:crosses val="autoZero"/>
        <c:auto val="1"/>
        <c:lblAlgn val="ctr"/>
        <c:lblOffset val="100"/>
      </c:catAx>
      <c:valAx>
        <c:axId val="6050278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0492800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opLeftCell="A22" workbookViewId="0">
      <selection activeCell="N46" sqref="N46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</cols>
  <sheetData>
    <row r="1" spans="1:13" ht="30" customHeight="1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5" customFormat="1" ht="22.5" customHeight="1" thickBot="1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>
      <c r="A3" s="45" t="s">
        <v>0</v>
      </c>
      <c r="B3" s="41" t="s">
        <v>1</v>
      </c>
      <c r="C3" s="41"/>
      <c r="D3" s="41"/>
      <c r="E3" s="41" t="s">
        <v>2</v>
      </c>
      <c r="F3" s="41"/>
      <c r="G3" s="41"/>
      <c r="H3" s="41" t="s">
        <v>3</v>
      </c>
      <c r="I3" s="41"/>
      <c r="J3" s="41"/>
      <c r="K3" s="41"/>
      <c r="L3" s="41"/>
      <c r="M3" s="42"/>
    </row>
    <row r="4" spans="1:13" ht="27.75" customHeight="1" thickBot="1">
      <c r="A4" s="46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0" t="s">
        <v>10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s="5" customFormat="1" ht="22.5" customHeight="1" thickBot="1">
      <c r="A8" s="44" t="s">
        <v>38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>
      <c r="A9" s="45" t="s">
        <v>0</v>
      </c>
      <c r="B9" s="41" t="s">
        <v>1</v>
      </c>
      <c r="C9" s="41"/>
      <c r="D9" s="41"/>
      <c r="E9" s="41" t="s">
        <v>2</v>
      </c>
      <c r="F9" s="41"/>
      <c r="G9" s="41"/>
      <c r="H9" s="41" t="s">
        <v>3</v>
      </c>
      <c r="I9" s="41"/>
      <c r="J9" s="41"/>
      <c r="K9" s="41"/>
      <c r="L9" s="41"/>
      <c r="M9" s="42"/>
    </row>
    <row r="10" spans="1:13" ht="27.75" customHeight="1" thickBot="1">
      <c r="A10" s="46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1" t="s">
        <v>36</v>
      </c>
      <c r="B14" s="2">
        <v>0</v>
      </c>
      <c r="C14" s="2">
        <v>0</v>
      </c>
      <c r="D14" s="3">
        <v>0</v>
      </c>
      <c r="E14" s="2">
        <v>5</v>
      </c>
      <c r="F14" s="2">
        <v>2</v>
      </c>
      <c r="G14" s="3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3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0" t="s">
        <v>10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s="5" customFormat="1" ht="22.5" customHeight="1" thickBot="1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>
      <c r="A21" s="45" t="s">
        <v>0</v>
      </c>
      <c r="B21" s="41" t="s">
        <v>1</v>
      </c>
      <c r="C21" s="41"/>
      <c r="D21" s="41"/>
      <c r="E21" s="41" t="s">
        <v>2</v>
      </c>
      <c r="F21" s="41"/>
      <c r="G21" s="41"/>
      <c r="H21" s="41" t="s">
        <v>3</v>
      </c>
      <c r="I21" s="41"/>
      <c r="J21" s="41"/>
      <c r="K21" s="41"/>
      <c r="L21" s="41"/>
      <c r="M21" s="42"/>
    </row>
    <row r="22" spans="1:13" ht="27.75" customHeight="1" thickBot="1">
      <c r="A22" s="46"/>
      <c r="B22" s="6" t="s">
        <v>4</v>
      </c>
      <c r="C22" s="6" t="s">
        <v>5</v>
      </c>
      <c r="D22" s="7" t="s">
        <v>6</v>
      </c>
      <c r="E22" s="6" t="s">
        <v>4</v>
      </c>
      <c r="F22" s="6" t="s">
        <v>5</v>
      </c>
      <c r="G22" s="8" t="s">
        <v>6</v>
      </c>
      <c r="H22" s="6" t="s">
        <v>4</v>
      </c>
      <c r="I22" s="6" t="s">
        <v>7</v>
      </c>
      <c r="J22" s="6" t="s">
        <v>5</v>
      </c>
      <c r="K22" s="6" t="s">
        <v>7</v>
      </c>
      <c r="L22" s="8" t="s">
        <v>6</v>
      </c>
      <c r="M22" s="9" t="s">
        <v>7</v>
      </c>
    </row>
    <row r="23" spans="1:13">
      <c r="A23" s="1" t="s">
        <v>8</v>
      </c>
      <c r="B23" s="38">
        <v>16.5</v>
      </c>
      <c r="C23" s="2">
        <v>4</v>
      </c>
      <c r="D23" s="3">
        <v>5049</v>
      </c>
      <c r="E23" s="38">
        <v>0.5</v>
      </c>
      <c r="F23" s="2">
        <v>1</v>
      </c>
      <c r="G23" s="3">
        <v>153</v>
      </c>
      <c r="H23" s="38">
        <f>B23+E23</f>
        <v>17</v>
      </c>
      <c r="I23" s="4">
        <f>(H23/H$34)*100</f>
        <v>16.346153846153847</v>
      </c>
      <c r="J23" s="2">
        <f>C23+F23</f>
        <v>5</v>
      </c>
      <c r="K23" s="4">
        <f>(J23/J$34)*100</f>
        <v>13.157894736842104</v>
      </c>
      <c r="L23" s="47">
        <f>D23+G23</f>
        <v>5202</v>
      </c>
      <c r="M23" s="4">
        <f>(L23/L$34)*100</f>
        <v>10.811653391111873</v>
      </c>
    </row>
    <row r="24" spans="1:13">
      <c r="A24" s="1" t="s">
        <v>9</v>
      </c>
      <c r="B24" s="38">
        <v>22</v>
      </c>
      <c r="C24" s="2">
        <v>4</v>
      </c>
      <c r="D24" s="3">
        <v>8078.4</v>
      </c>
      <c r="E24" s="38">
        <v>5.5</v>
      </c>
      <c r="F24" s="2">
        <v>4</v>
      </c>
      <c r="G24" s="3">
        <v>2717.2</v>
      </c>
      <c r="H24" s="38">
        <f t="shared" ref="H24:H33" si="10">B24+E24</f>
        <v>27.5</v>
      </c>
      <c r="I24" s="4">
        <f t="shared" ref="I24:I33" si="11">(H24/H$34)*100</f>
        <v>26.442307692307693</v>
      </c>
      <c r="J24" s="2">
        <f t="shared" ref="J24:J33" si="12">C24+F24</f>
        <v>8</v>
      </c>
      <c r="K24" s="4">
        <f t="shared" ref="K24:K33" si="13">(J24/J$34)*100</f>
        <v>21.052631578947366</v>
      </c>
      <c r="L24" s="47">
        <f t="shared" ref="L24:L33" si="14">D24+G24</f>
        <v>10795.599999999999</v>
      </c>
      <c r="M24" s="4">
        <f t="shared" ref="M24:M33" si="15">(L24/L$34)*100</f>
        <v>22.437194415433932</v>
      </c>
    </row>
    <row r="25" spans="1:13">
      <c r="A25" s="1" t="s">
        <v>36</v>
      </c>
      <c r="B25" s="38">
        <v>0</v>
      </c>
      <c r="C25" s="2">
        <v>0</v>
      </c>
      <c r="D25" s="3">
        <v>0</v>
      </c>
      <c r="E25" s="38">
        <v>4</v>
      </c>
      <c r="F25" s="2">
        <v>1</v>
      </c>
      <c r="G25" s="3">
        <v>2336</v>
      </c>
      <c r="H25" s="38">
        <f t="shared" si="10"/>
        <v>4</v>
      </c>
      <c r="I25" s="4">
        <f t="shared" si="11"/>
        <v>3.8461538461538463</v>
      </c>
      <c r="J25" s="2">
        <f t="shared" si="12"/>
        <v>1</v>
      </c>
      <c r="K25" s="4">
        <f t="shared" si="13"/>
        <v>2.6315789473684208</v>
      </c>
      <c r="L25" s="47">
        <f t="shared" si="14"/>
        <v>2336</v>
      </c>
      <c r="M25" s="4">
        <f t="shared" si="15"/>
        <v>4.8550600387615024</v>
      </c>
    </row>
    <row r="26" spans="1:13">
      <c r="A26" s="1" t="s">
        <v>41</v>
      </c>
      <c r="B26" s="38">
        <v>11</v>
      </c>
      <c r="C26" s="2">
        <v>11</v>
      </c>
      <c r="D26" s="3">
        <v>4039.2</v>
      </c>
      <c r="E26" s="38">
        <v>0</v>
      </c>
      <c r="F26" s="2">
        <v>0</v>
      </c>
      <c r="G26" s="3">
        <v>0</v>
      </c>
      <c r="H26" s="38">
        <f t="shared" si="10"/>
        <v>11</v>
      </c>
      <c r="I26" s="4">
        <f t="shared" si="11"/>
        <v>10.576923076923077</v>
      </c>
      <c r="J26" s="2">
        <f t="shared" si="12"/>
        <v>11</v>
      </c>
      <c r="K26" s="4">
        <f t="shared" si="13"/>
        <v>28.947368421052634</v>
      </c>
      <c r="L26" s="47">
        <f t="shared" si="14"/>
        <v>4039.2</v>
      </c>
      <c r="M26" s="4">
        <f t="shared" si="15"/>
        <v>8.3949308683927484</v>
      </c>
    </row>
    <row r="27" spans="1:13">
      <c r="A27" s="1" t="s">
        <v>42</v>
      </c>
      <c r="B27" s="38">
        <v>15</v>
      </c>
      <c r="C27" s="2">
        <v>3</v>
      </c>
      <c r="D27" s="3">
        <v>5508</v>
      </c>
      <c r="E27" s="38">
        <v>0</v>
      </c>
      <c r="F27" s="2">
        <v>0</v>
      </c>
      <c r="G27" s="3">
        <v>0</v>
      </c>
      <c r="H27" s="38">
        <f t="shared" si="10"/>
        <v>15</v>
      </c>
      <c r="I27" s="4">
        <f t="shared" si="11"/>
        <v>14.423076923076922</v>
      </c>
      <c r="J27" s="2">
        <f t="shared" si="12"/>
        <v>3</v>
      </c>
      <c r="K27" s="4">
        <f t="shared" si="13"/>
        <v>7.8947368421052628</v>
      </c>
      <c r="L27" s="47">
        <f t="shared" si="14"/>
        <v>5508</v>
      </c>
      <c r="M27" s="4">
        <f t="shared" si="15"/>
        <v>11.447633002353747</v>
      </c>
    </row>
    <row r="28" spans="1:13">
      <c r="A28" s="1" t="s">
        <v>33</v>
      </c>
      <c r="B28" s="38">
        <v>6</v>
      </c>
      <c r="C28" s="2">
        <v>2</v>
      </c>
      <c r="D28" s="3">
        <v>2203.1999999999998</v>
      </c>
      <c r="E28" s="38">
        <v>0</v>
      </c>
      <c r="F28" s="2">
        <v>0</v>
      </c>
      <c r="G28" s="3">
        <v>0</v>
      </c>
      <c r="H28" s="38">
        <f t="shared" si="10"/>
        <v>6</v>
      </c>
      <c r="I28" s="4">
        <f t="shared" si="11"/>
        <v>5.7692307692307692</v>
      </c>
      <c r="J28" s="2">
        <f t="shared" si="12"/>
        <v>2</v>
      </c>
      <c r="K28" s="4">
        <f t="shared" si="13"/>
        <v>5.2631578947368416</v>
      </c>
      <c r="L28" s="47">
        <f t="shared" si="14"/>
        <v>2203.1999999999998</v>
      </c>
      <c r="M28" s="4">
        <f t="shared" si="15"/>
        <v>4.579053200941499</v>
      </c>
    </row>
    <row r="29" spans="1:13">
      <c r="A29" s="1" t="s">
        <v>43</v>
      </c>
      <c r="B29" s="38">
        <v>0</v>
      </c>
      <c r="C29" s="2">
        <v>0</v>
      </c>
      <c r="D29" s="3">
        <v>0</v>
      </c>
      <c r="E29" s="38">
        <v>4</v>
      </c>
      <c r="F29" s="2">
        <v>1</v>
      </c>
      <c r="G29" s="3">
        <v>2336</v>
      </c>
      <c r="H29" s="38">
        <f t="shared" si="10"/>
        <v>4</v>
      </c>
      <c r="I29" s="4">
        <f t="shared" si="11"/>
        <v>3.8461538461538463</v>
      </c>
      <c r="J29" s="2">
        <f t="shared" si="12"/>
        <v>1</v>
      </c>
      <c r="K29" s="4">
        <f t="shared" si="13"/>
        <v>2.6315789473684208</v>
      </c>
      <c r="L29" s="47">
        <f t="shared" si="14"/>
        <v>2336</v>
      </c>
      <c r="M29" s="4">
        <f t="shared" si="15"/>
        <v>4.8550600387615024</v>
      </c>
    </row>
    <row r="30" spans="1:13">
      <c r="A30" s="1" t="s">
        <v>44</v>
      </c>
      <c r="B30" s="38">
        <v>0</v>
      </c>
      <c r="C30" s="2">
        <v>0</v>
      </c>
      <c r="D30" s="3">
        <v>0</v>
      </c>
      <c r="E30" s="38">
        <v>6</v>
      </c>
      <c r="F30" s="2">
        <v>2</v>
      </c>
      <c r="G30" s="3">
        <v>3504</v>
      </c>
      <c r="H30" s="38">
        <f t="shared" si="10"/>
        <v>6</v>
      </c>
      <c r="I30" s="4">
        <f t="shared" si="11"/>
        <v>5.7692307692307692</v>
      </c>
      <c r="J30" s="2">
        <f t="shared" si="12"/>
        <v>2</v>
      </c>
      <c r="K30" s="4">
        <f t="shared" si="13"/>
        <v>5.2631578947368416</v>
      </c>
      <c r="L30" s="47">
        <f t="shared" si="14"/>
        <v>3504</v>
      </c>
      <c r="M30" s="4">
        <f t="shared" si="15"/>
        <v>7.2825900581422536</v>
      </c>
    </row>
    <row r="31" spans="1:13">
      <c r="A31" s="1" t="s">
        <v>45</v>
      </c>
      <c r="B31" s="38">
        <v>0</v>
      </c>
      <c r="C31" s="2">
        <v>0</v>
      </c>
      <c r="D31" s="3">
        <v>0</v>
      </c>
      <c r="E31" s="38">
        <v>6</v>
      </c>
      <c r="F31" s="2">
        <v>2</v>
      </c>
      <c r="G31" s="3">
        <v>7390.75</v>
      </c>
      <c r="H31" s="38">
        <f t="shared" ref="H31:H32" si="16">B31+E31</f>
        <v>6</v>
      </c>
      <c r="I31" s="4">
        <f t="shared" ref="I31:I32" si="17">(H31/H$34)*100</f>
        <v>5.7692307692307692</v>
      </c>
      <c r="J31" s="2">
        <f t="shared" ref="J31:J32" si="18">C31+F31</f>
        <v>2</v>
      </c>
      <c r="K31" s="4">
        <f t="shared" ref="K31:K32" si="19">(J31/J$34)*100</f>
        <v>5.2631578947368416</v>
      </c>
      <c r="L31" s="47">
        <f t="shared" ref="L31:L32" si="20">D31+G31</f>
        <v>7390.75</v>
      </c>
      <c r="M31" s="4">
        <f t="shared" ref="M31:M32" si="21">(L31/L$34)*100</f>
        <v>15.360674221522505</v>
      </c>
    </row>
    <row r="32" spans="1:13">
      <c r="A32" s="1" t="s">
        <v>46</v>
      </c>
      <c r="B32" s="38">
        <v>0</v>
      </c>
      <c r="C32" s="2">
        <v>0</v>
      </c>
      <c r="D32" s="3">
        <v>0</v>
      </c>
      <c r="E32" s="38">
        <v>6</v>
      </c>
      <c r="F32" s="2">
        <v>2</v>
      </c>
      <c r="G32" s="3">
        <v>3924</v>
      </c>
      <c r="H32" s="38">
        <f t="shared" si="16"/>
        <v>6</v>
      </c>
      <c r="I32" s="4">
        <f t="shared" si="17"/>
        <v>5.7692307692307692</v>
      </c>
      <c r="J32" s="2">
        <f t="shared" si="18"/>
        <v>2</v>
      </c>
      <c r="K32" s="4">
        <f t="shared" si="19"/>
        <v>5.2631578947368416</v>
      </c>
      <c r="L32" s="47">
        <f t="shared" si="20"/>
        <v>3924</v>
      </c>
      <c r="M32" s="4">
        <f t="shared" si="21"/>
        <v>8.1555032500428659</v>
      </c>
    </row>
    <row r="33" spans="1:13" ht="15.75" thickBot="1">
      <c r="A33" s="1" t="s">
        <v>47</v>
      </c>
      <c r="B33" s="38">
        <v>0</v>
      </c>
      <c r="C33" s="2">
        <v>0</v>
      </c>
      <c r="D33" s="3">
        <v>0</v>
      </c>
      <c r="E33" s="38">
        <v>1.5</v>
      </c>
      <c r="F33" s="2">
        <v>1</v>
      </c>
      <c r="G33" s="3">
        <v>876</v>
      </c>
      <c r="H33" s="38">
        <f t="shared" si="10"/>
        <v>1.5</v>
      </c>
      <c r="I33" s="4">
        <f t="shared" si="11"/>
        <v>1.4423076923076923</v>
      </c>
      <c r="J33" s="2">
        <f t="shared" si="12"/>
        <v>1</v>
      </c>
      <c r="K33" s="4">
        <f t="shared" si="13"/>
        <v>2.6315789473684208</v>
      </c>
      <c r="L33" s="47">
        <f t="shared" si="14"/>
        <v>876</v>
      </c>
      <c r="M33" s="4">
        <f t="shared" si="15"/>
        <v>1.8206475145355634</v>
      </c>
    </row>
    <row r="34" spans="1:13" ht="15.75" thickBot="1">
      <c r="A34" s="10" t="s">
        <v>3</v>
      </c>
      <c r="B34" s="39">
        <f t="shared" ref="B34:M34" si="22">SUM(B23:B33)</f>
        <v>70.5</v>
      </c>
      <c r="C34" s="35">
        <f t="shared" si="22"/>
        <v>24</v>
      </c>
      <c r="D34" s="12">
        <f t="shared" si="22"/>
        <v>24877.8</v>
      </c>
      <c r="E34" s="39">
        <f t="shared" si="22"/>
        <v>33.5</v>
      </c>
      <c r="F34" s="35">
        <f t="shared" si="22"/>
        <v>14</v>
      </c>
      <c r="G34" s="12">
        <f t="shared" si="22"/>
        <v>23236.95</v>
      </c>
      <c r="H34" s="39">
        <f t="shared" si="22"/>
        <v>104</v>
      </c>
      <c r="I34" s="12">
        <f t="shared" si="22"/>
        <v>100.00000000000001</v>
      </c>
      <c r="J34" s="35">
        <f t="shared" si="22"/>
        <v>38</v>
      </c>
      <c r="K34" s="12">
        <f t="shared" si="22"/>
        <v>99.999999999999972</v>
      </c>
      <c r="L34" s="12">
        <f t="shared" si="22"/>
        <v>48114.75</v>
      </c>
      <c r="M34" s="12">
        <f t="shared" si="22"/>
        <v>99.999999999999986</v>
      </c>
    </row>
    <row r="35" spans="1:13">
      <c r="A35" s="40" t="s">
        <v>10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s="5" customFormat="1" ht="22.5" customHeight="1" thickBot="1">
      <c r="A36" s="44" t="s">
        <v>49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>
      <c r="A37" s="45" t="s">
        <v>0</v>
      </c>
      <c r="B37" s="41" t="s">
        <v>1</v>
      </c>
      <c r="C37" s="41"/>
      <c r="D37" s="41"/>
      <c r="E37" s="41" t="s">
        <v>2</v>
      </c>
      <c r="F37" s="41"/>
      <c r="G37" s="41"/>
      <c r="H37" s="41" t="s">
        <v>3</v>
      </c>
      <c r="I37" s="41"/>
      <c r="J37" s="41"/>
      <c r="K37" s="41"/>
      <c r="L37" s="41"/>
      <c r="M37" s="42"/>
    </row>
    <row r="38" spans="1:13" ht="27.75" customHeight="1" thickBot="1">
      <c r="A38" s="46"/>
      <c r="B38" s="6" t="s">
        <v>4</v>
      </c>
      <c r="C38" s="6" t="s">
        <v>5</v>
      </c>
      <c r="D38" s="7" t="s">
        <v>6</v>
      </c>
      <c r="E38" s="6" t="s">
        <v>4</v>
      </c>
      <c r="F38" s="6" t="s">
        <v>5</v>
      </c>
      <c r="G38" s="8" t="s">
        <v>6</v>
      </c>
      <c r="H38" s="6" t="s">
        <v>4</v>
      </c>
      <c r="I38" s="6" t="s">
        <v>7</v>
      </c>
      <c r="J38" s="6" t="s">
        <v>5</v>
      </c>
      <c r="K38" s="6" t="s">
        <v>7</v>
      </c>
      <c r="L38" s="8" t="s">
        <v>6</v>
      </c>
      <c r="M38" s="9" t="s">
        <v>7</v>
      </c>
    </row>
    <row r="39" spans="1:13">
      <c r="A39" s="1" t="s">
        <v>8</v>
      </c>
      <c r="B39" s="38">
        <v>19.5</v>
      </c>
      <c r="C39" s="2">
        <v>5</v>
      </c>
      <c r="D39" s="3">
        <v>5967</v>
      </c>
      <c r="E39" s="38">
        <v>0.5</v>
      </c>
      <c r="F39" s="2">
        <v>1</v>
      </c>
      <c r="G39" s="3">
        <v>153</v>
      </c>
      <c r="H39" s="38">
        <f>B39+E39</f>
        <v>20</v>
      </c>
      <c r="I39" s="4">
        <f>(H39/H$48)*100</f>
        <v>19.512195121951219</v>
      </c>
      <c r="J39" s="2">
        <f>C39+F39</f>
        <v>6</v>
      </c>
      <c r="K39" s="4">
        <f>(J39/J$48)*100</f>
        <v>19.35483870967742</v>
      </c>
      <c r="L39" s="47">
        <f>D39+G39</f>
        <v>6120</v>
      </c>
      <c r="M39" s="4">
        <f>(L39/L$48)*100</f>
        <v>14.339537760782772</v>
      </c>
    </row>
    <row r="40" spans="1:13">
      <c r="A40" s="1" t="s">
        <v>35</v>
      </c>
      <c r="B40" s="38">
        <v>18</v>
      </c>
      <c r="C40" s="2">
        <v>4</v>
      </c>
      <c r="D40" s="3">
        <v>6609.6</v>
      </c>
      <c r="E40" s="38">
        <v>1</v>
      </c>
      <c r="F40" s="2">
        <v>1</v>
      </c>
      <c r="G40" s="3">
        <v>584</v>
      </c>
      <c r="H40" s="38">
        <f t="shared" ref="H40:H48" si="23">B40+E40</f>
        <v>19</v>
      </c>
      <c r="I40" s="4">
        <f t="shared" ref="I40:I47" si="24">(H40/H$48)*100</f>
        <v>18.536585365853657</v>
      </c>
      <c r="J40" s="2">
        <f t="shared" ref="J40:J48" si="25">C40+F40</f>
        <v>5</v>
      </c>
      <c r="K40" s="4">
        <f t="shared" ref="K40:K47" si="26">(J40/J$48)*100</f>
        <v>16.129032258064516</v>
      </c>
      <c r="L40" s="47">
        <f t="shared" ref="L40:L48" si="27">D40+G40</f>
        <v>7193.6</v>
      </c>
      <c r="M40" s="4">
        <f t="shared" ref="M40:M47" si="28">(L40/L$48)*100</f>
        <v>16.855048829406364</v>
      </c>
    </row>
    <row r="41" spans="1:13">
      <c r="A41" s="1" t="s">
        <v>9</v>
      </c>
      <c r="B41" s="38">
        <v>20</v>
      </c>
      <c r="C41" s="2">
        <v>4</v>
      </c>
      <c r="D41" s="3">
        <v>7344</v>
      </c>
      <c r="E41" s="38">
        <v>9</v>
      </c>
      <c r="F41" s="2">
        <v>4</v>
      </c>
      <c r="G41" s="3">
        <v>4700</v>
      </c>
      <c r="H41" s="38">
        <f t="shared" si="23"/>
        <v>29</v>
      </c>
      <c r="I41" s="4">
        <f t="shared" si="24"/>
        <v>28.292682926829265</v>
      </c>
      <c r="J41" s="2">
        <f t="shared" si="25"/>
        <v>8</v>
      </c>
      <c r="K41" s="4">
        <f t="shared" si="26"/>
        <v>25.806451612903224</v>
      </c>
      <c r="L41" s="47">
        <f t="shared" si="27"/>
        <v>12044</v>
      </c>
      <c r="M41" s="4">
        <f t="shared" si="28"/>
        <v>28.219835423344396</v>
      </c>
    </row>
    <row r="42" spans="1:13">
      <c r="A42" s="1" t="s">
        <v>41</v>
      </c>
      <c r="B42" s="38">
        <v>0.5</v>
      </c>
      <c r="C42" s="2">
        <v>1</v>
      </c>
      <c r="D42" s="3">
        <v>183.6</v>
      </c>
      <c r="E42" s="38">
        <v>0</v>
      </c>
      <c r="F42" s="2">
        <v>0</v>
      </c>
      <c r="G42" s="3">
        <v>0</v>
      </c>
      <c r="H42" s="38">
        <f t="shared" si="23"/>
        <v>0.5</v>
      </c>
      <c r="I42" s="4">
        <f t="shared" si="24"/>
        <v>0.48780487804878048</v>
      </c>
      <c r="J42" s="2">
        <f t="shared" si="25"/>
        <v>1</v>
      </c>
      <c r="K42" s="4">
        <f t="shared" si="26"/>
        <v>3.225806451612903</v>
      </c>
      <c r="L42" s="47">
        <f t="shared" si="27"/>
        <v>183.6</v>
      </c>
      <c r="M42" s="4">
        <f t="shared" si="28"/>
        <v>0.43018613282348311</v>
      </c>
    </row>
    <row r="43" spans="1:13">
      <c r="A43" s="1" t="s">
        <v>33</v>
      </c>
      <c r="B43" s="38">
        <v>10</v>
      </c>
      <c r="C43" s="2">
        <v>2</v>
      </c>
      <c r="D43" s="3">
        <v>3672</v>
      </c>
      <c r="E43" s="38">
        <v>9</v>
      </c>
      <c r="F43" s="2">
        <v>2</v>
      </c>
      <c r="G43" s="3">
        <v>5256</v>
      </c>
      <c r="H43" s="38">
        <f t="shared" si="23"/>
        <v>19</v>
      </c>
      <c r="I43" s="4">
        <f t="shared" si="24"/>
        <v>18.536585365853657</v>
      </c>
      <c r="J43" s="2">
        <f t="shared" si="25"/>
        <v>4</v>
      </c>
      <c r="K43" s="4">
        <f t="shared" si="26"/>
        <v>12.903225806451612</v>
      </c>
      <c r="L43" s="47">
        <f t="shared" si="27"/>
        <v>8928</v>
      </c>
      <c r="M43" s="4">
        <f t="shared" si="28"/>
        <v>20.918855086318395</v>
      </c>
    </row>
    <row r="44" spans="1:13">
      <c r="A44" s="1" t="s">
        <v>50</v>
      </c>
      <c r="B44" s="38">
        <v>0</v>
      </c>
      <c r="C44" s="2">
        <v>0</v>
      </c>
      <c r="D44" s="3">
        <v>0</v>
      </c>
      <c r="E44" s="38">
        <v>5</v>
      </c>
      <c r="F44" s="2">
        <v>2</v>
      </c>
      <c r="G44" s="3">
        <v>1530</v>
      </c>
      <c r="H44" s="38">
        <f t="shared" si="23"/>
        <v>5</v>
      </c>
      <c r="I44" s="4">
        <f t="shared" si="24"/>
        <v>4.8780487804878048</v>
      </c>
      <c r="J44" s="2">
        <f t="shared" si="25"/>
        <v>2</v>
      </c>
      <c r="K44" s="4">
        <f t="shared" si="26"/>
        <v>6.4516129032258061</v>
      </c>
      <c r="L44" s="47">
        <f t="shared" si="27"/>
        <v>1530</v>
      </c>
      <c r="M44" s="4">
        <f t="shared" si="28"/>
        <v>3.584884440195693</v>
      </c>
    </row>
    <row r="45" spans="1:13">
      <c r="A45" s="1" t="s">
        <v>51</v>
      </c>
      <c r="B45" s="38">
        <v>0</v>
      </c>
      <c r="C45" s="2">
        <v>0</v>
      </c>
      <c r="D45" s="3">
        <v>0</v>
      </c>
      <c r="E45" s="38">
        <v>3</v>
      </c>
      <c r="F45" s="2">
        <v>2</v>
      </c>
      <c r="G45" s="3">
        <v>2382</v>
      </c>
      <c r="H45" s="38">
        <f t="shared" si="23"/>
        <v>3</v>
      </c>
      <c r="I45" s="4">
        <f t="shared" si="24"/>
        <v>2.9268292682926833</v>
      </c>
      <c r="J45" s="2">
        <f t="shared" si="25"/>
        <v>2</v>
      </c>
      <c r="K45" s="4">
        <f t="shared" si="26"/>
        <v>6.4516129032258061</v>
      </c>
      <c r="L45" s="47">
        <f t="shared" si="27"/>
        <v>2382</v>
      </c>
      <c r="M45" s="4">
        <f t="shared" si="28"/>
        <v>5.5811730304223133</v>
      </c>
    </row>
    <row r="46" spans="1:13">
      <c r="A46" s="1" t="s">
        <v>52</v>
      </c>
      <c r="B46" s="38">
        <v>0</v>
      </c>
      <c r="C46" s="2">
        <v>0</v>
      </c>
      <c r="D46" s="3">
        <v>0</v>
      </c>
      <c r="E46" s="38">
        <v>6</v>
      </c>
      <c r="F46" s="2">
        <v>2</v>
      </c>
      <c r="G46" s="3">
        <v>3504</v>
      </c>
      <c r="H46" s="38">
        <f t="shared" si="23"/>
        <v>6</v>
      </c>
      <c r="I46" s="4">
        <f t="shared" si="24"/>
        <v>5.8536585365853666</v>
      </c>
      <c r="J46" s="2">
        <f t="shared" si="25"/>
        <v>2</v>
      </c>
      <c r="K46" s="4">
        <f t="shared" si="26"/>
        <v>6.4516129032258061</v>
      </c>
      <c r="L46" s="47">
        <f t="shared" si="27"/>
        <v>3504</v>
      </c>
      <c r="M46" s="4">
        <f t="shared" si="28"/>
        <v>8.2100882865658207</v>
      </c>
    </row>
    <row r="47" spans="1:13" ht="15.75" thickBot="1">
      <c r="A47" s="1" t="s">
        <v>53</v>
      </c>
      <c r="B47" s="38">
        <v>0</v>
      </c>
      <c r="C47" s="2">
        <v>0</v>
      </c>
      <c r="D47" s="3">
        <v>0</v>
      </c>
      <c r="E47" s="38">
        <v>1</v>
      </c>
      <c r="F47" s="2">
        <v>1</v>
      </c>
      <c r="G47" s="3">
        <v>794</v>
      </c>
      <c r="H47" s="38">
        <f t="shared" si="23"/>
        <v>1</v>
      </c>
      <c r="I47" s="4">
        <f t="shared" si="24"/>
        <v>0.97560975609756095</v>
      </c>
      <c r="J47" s="2">
        <f t="shared" si="25"/>
        <v>1</v>
      </c>
      <c r="K47" s="4">
        <f t="shared" si="26"/>
        <v>3.225806451612903</v>
      </c>
      <c r="L47" s="47">
        <f t="shared" si="27"/>
        <v>794</v>
      </c>
      <c r="M47" s="4">
        <f t="shared" si="28"/>
        <v>1.8603910101407712</v>
      </c>
    </row>
    <row r="48" spans="1:13" ht="15.75" thickBot="1">
      <c r="A48" s="10" t="s">
        <v>3</v>
      </c>
      <c r="B48" s="39">
        <f t="shared" ref="B48" si="29">SUM(B37:B47)</f>
        <v>68</v>
      </c>
      <c r="C48" s="35">
        <f t="shared" ref="C48" si="30">SUM(C37:C47)</f>
        <v>16</v>
      </c>
      <c r="D48" s="12">
        <f t="shared" ref="D48" si="31">SUM(D37:D47)</f>
        <v>23776.199999999997</v>
      </c>
      <c r="E48" s="39">
        <f t="shared" ref="E48" si="32">SUM(E37:E47)</f>
        <v>34.5</v>
      </c>
      <c r="F48" s="35">
        <f t="shared" ref="F48" si="33">SUM(F37:F47)</f>
        <v>15</v>
      </c>
      <c r="G48" s="12">
        <f t="shared" ref="G48" si="34">SUM(G37:G47)</f>
        <v>18903</v>
      </c>
      <c r="H48" s="39">
        <f t="shared" ref="H48" si="35">SUM(H37:H47)</f>
        <v>102.5</v>
      </c>
      <c r="I48" s="12">
        <f t="shared" ref="I48" si="36">SUM(I37:I47)</f>
        <v>99.999999999999986</v>
      </c>
      <c r="J48" s="35">
        <f t="shared" ref="J48" si="37">SUM(J37:J47)</f>
        <v>31</v>
      </c>
      <c r="K48" s="12">
        <f t="shared" ref="K48" si="38">SUM(K37:K47)</f>
        <v>100</v>
      </c>
      <c r="L48" s="12">
        <f t="shared" ref="L48" si="39">SUM(L37:L47)</f>
        <v>42679.199999999997</v>
      </c>
      <c r="M48" s="12">
        <f t="shared" ref="M48" si="40">SUM(M37:M47)</f>
        <v>100</v>
      </c>
    </row>
    <row r="49" spans="1:13">
      <c r="A49" s="40" t="s">
        <v>10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</sheetData>
  <mergeCells count="25">
    <mergeCell ref="A49:M49"/>
    <mergeCell ref="A36:M36"/>
    <mergeCell ref="A37:A38"/>
    <mergeCell ref="B37:D37"/>
    <mergeCell ref="E37:G37"/>
    <mergeCell ref="H37:M37"/>
    <mergeCell ref="A8:M8"/>
    <mergeCell ref="A9:A10"/>
    <mergeCell ref="A20:M20"/>
    <mergeCell ref="A21:A22"/>
    <mergeCell ref="B21:D21"/>
    <mergeCell ref="E21:G21"/>
    <mergeCell ref="H21:M21"/>
    <mergeCell ref="A1:M1"/>
    <mergeCell ref="A2:M2"/>
    <mergeCell ref="A7:M7"/>
    <mergeCell ref="A3:A4"/>
    <mergeCell ref="B3:D3"/>
    <mergeCell ref="E3:G3"/>
    <mergeCell ref="H3:M3"/>
    <mergeCell ref="A35:M35"/>
    <mergeCell ref="A19:M19"/>
    <mergeCell ref="B9:D9"/>
    <mergeCell ref="E9:G9"/>
    <mergeCell ref="H9:M9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L23:L33 J23:J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pane ySplit="1" topLeftCell="A5" activePane="bottomLeft" state="frozen"/>
      <selection pane="bottomLeft" activeCell="E10" sqref="E10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>
        <v>70.5</v>
      </c>
      <c r="C8" s="17">
        <v>33.5</v>
      </c>
      <c r="D8" s="17">
        <f t="shared" si="0"/>
        <v>104</v>
      </c>
      <c r="E8" s="15">
        <v>48114.75</v>
      </c>
    </row>
    <row r="9" spans="1:5">
      <c r="A9" s="16" t="s">
        <v>22</v>
      </c>
      <c r="B9" s="17">
        <v>68</v>
      </c>
      <c r="C9" s="17">
        <v>34.5</v>
      </c>
      <c r="D9" s="17">
        <f t="shared" si="0"/>
        <v>102.5</v>
      </c>
      <c r="E9" s="15">
        <v>42679.199999999997</v>
      </c>
    </row>
    <row r="10" spans="1:5">
      <c r="A10" s="16" t="s">
        <v>21</v>
      </c>
      <c r="B10" s="17"/>
      <c r="C10" s="17"/>
      <c r="D10" s="17">
        <f t="shared" si="0"/>
        <v>0</v>
      </c>
      <c r="E10" s="15"/>
    </row>
    <row r="11" spans="1:5">
      <c r="A11" t="s">
        <v>20</v>
      </c>
      <c r="B11" s="17"/>
      <c r="C11" s="17"/>
      <c r="D11" s="17">
        <f t="shared" si="0"/>
        <v>0</v>
      </c>
      <c r="E11" s="15"/>
    </row>
    <row r="12" spans="1:5">
      <c r="A12" t="s">
        <v>19</v>
      </c>
      <c r="B12" s="17"/>
      <c r="C12" s="17"/>
      <c r="D12" s="17">
        <f t="shared" si="0"/>
        <v>0</v>
      </c>
      <c r="E12" s="15"/>
    </row>
    <row r="13" spans="1:5">
      <c r="A13" t="s">
        <v>18</v>
      </c>
      <c r="B13" s="17"/>
      <c r="C13" s="17"/>
      <c r="D13" s="17">
        <f t="shared" si="0"/>
        <v>0</v>
      </c>
      <c r="E13" s="15"/>
    </row>
    <row r="14" spans="1:5">
      <c r="A14" t="s">
        <v>17</v>
      </c>
      <c r="B14" s="17"/>
      <c r="C14" s="17"/>
      <c r="D14" s="17">
        <f t="shared" si="0"/>
        <v>0</v>
      </c>
      <c r="E14" s="15"/>
    </row>
    <row r="15" spans="1:5">
      <c r="A15" t="s">
        <v>16</v>
      </c>
      <c r="B15" s="17"/>
      <c r="C15" s="17"/>
      <c r="D15" s="17">
        <f t="shared" si="0"/>
        <v>0</v>
      </c>
      <c r="E15" s="15"/>
    </row>
    <row r="16" spans="1:5">
      <c r="A16" t="s">
        <v>15</v>
      </c>
      <c r="B16" s="30"/>
      <c r="C16" s="30"/>
      <c r="D16" s="17">
        <f t="shared" si="0"/>
        <v>0</v>
      </c>
      <c r="E16" s="15"/>
    </row>
    <row r="17" spans="1:5">
      <c r="A17" t="s">
        <v>14</v>
      </c>
      <c r="B17" s="30"/>
      <c r="C17" s="30"/>
      <c r="D17" s="17">
        <f t="shared" si="0"/>
        <v>0</v>
      </c>
      <c r="E17" s="15"/>
    </row>
    <row r="18" spans="1:5">
      <c r="A18" s="18" t="s">
        <v>40</v>
      </c>
      <c r="B18" s="31">
        <f>AVERAGE(B6:B17)</f>
        <v>44.625</v>
      </c>
      <c r="C18" s="31">
        <f>AVERAGE(C6:C17)</f>
        <v>23.5</v>
      </c>
      <c r="D18" s="32">
        <f>SUM(B18:C18)</f>
        <v>68.125</v>
      </c>
      <c r="E18" s="19">
        <f>AVERAGE(E6:E17)</f>
        <v>29337.637500000001</v>
      </c>
    </row>
    <row r="19" spans="1:5">
      <c r="A19" s="20" t="s">
        <v>13</v>
      </c>
      <c r="B19" s="21">
        <f>SUM(B6:B18)</f>
        <v>223.125</v>
      </c>
      <c r="C19" s="21">
        <f>SUM(C6:C18)</f>
        <v>117.5</v>
      </c>
      <c r="D19" s="22">
        <f>SUM(B19:C19)</f>
        <v>340.625</v>
      </c>
      <c r="E19" s="23">
        <f>SUM(E6:E18)</f>
        <v>146688.1875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2015-05-12T21:05:25Z</dcterms:modified>
</cp:coreProperties>
</file>