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9" i="1"/>
  <c r="L89"/>
  <c r="K89"/>
  <c r="J89"/>
  <c r="H89"/>
  <c r="G89"/>
  <c r="F89"/>
  <c r="E89"/>
  <c r="D89"/>
  <c r="C89"/>
  <c r="B89"/>
  <c r="M85"/>
  <c r="M77"/>
  <c r="C23" i="4"/>
  <c r="C22"/>
  <c r="D17"/>
  <c r="D18"/>
  <c r="D19"/>
  <c r="D20"/>
  <c r="D21"/>
  <c r="D14"/>
  <c r="D15"/>
  <c r="D16"/>
  <c r="M64" i="1"/>
  <c r="M65"/>
  <c r="L73"/>
  <c r="M87" s="1"/>
  <c r="J73"/>
  <c r="H73"/>
  <c r="E73"/>
  <c r="F73"/>
  <c r="G73"/>
  <c r="B73"/>
  <c r="C73"/>
  <c r="D73"/>
  <c r="M68" l="1"/>
  <c r="M84"/>
  <c r="M69"/>
  <c r="M81"/>
  <c r="M72"/>
  <c r="M63"/>
  <c r="M80"/>
  <c r="M70"/>
  <c r="M66"/>
  <c r="M61"/>
  <c r="M78"/>
  <c r="M82"/>
  <c r="M86"/>
  <c r="M88"/>
  <c r="M71"/>
  <c r="M67"/>
  <c r="M62"/>
  <c r="M79"/>
  <c r="M83"/>
  <c r="L57"/>
  <c r="J57"/>
  <c r="H57"/>
  <c r="G57"/>
  <c r="F57"/>
  <c r="E57"/>
  <c r="D57"/>
  <c r="C57"/>
  <c r="B57"/>
  <c r="B13" i="4" s="1"/>
  <c r="D12"/>
  <c r="L42" i="1"/>
  <c r="J42"/>
  <c r="H42"/>
  <c r="I55" s="1"/>
  <c r="G42"/>
  <c r="F42"/>
  <c r="E42"/>
  <c r="D42"/>
  <c r="C42"/>
  <c r="B42"/>
  <c r="M73" l="1"/>
  <c r="M33"/>
  <c r="M41"/>
  <c r="B23" i="4"/>
  <c r="B22"/>
  <c r="D22" s="1"/>
  <c r="D13"/>
  <c r="M48" i="1"/>
  <c r="M52"/>
  <c r="M56"/>
  <c r="M50"/>
  <c r="M54"/>
  <c r="E13" i="4"/>
  <c r="E23" s="1"/>
  <c r="M49" i="1"/>
  <c r="M53"/>
  <c r="M47"/>
  <c r="M51"/>
  <c r="M55"/>
  <c r="M46"/>
  <c r="K33"/>
  <c r="K87"/>
  <c r="K83"/>
  <c r="K79"/>
  <c r="K84"/>
  <c r="K80"/>
  <c r="K70"/>
  <c r="K68"/>
  <c r="K66"/>
  <c r="K64"/>
  <c r="K62"/>
  <c r="K86"/>
  <c r="K82"/>
  <c r="K78"/>
  <c r="K71"/>
  <c r="K69"/>
  <c r="K67"/>
  <c r="K65"/>
  <c r="K63"/>
  <c r="K61"/>
  <c r="K85"/>
  <c r="K81"/>
  <c r="K77"/>
  <c r="I32"/>
  <c r="I86"/>
  <c r="I82"/>
  <c r="I78"/>
  <c r="I71"/>
  <c r="I69"/>
  <c r="I67"/>
  <c r="I65"/>
  <c r="I63"/>
  <c r="I61"/>
  <c r="I87"/>
  <c r="I83"/>
  <c r="I79"/>
  <c r="I85"/>
  <c r="I81"/>
  <c r="I77"/>
  <c r="I84"/>
  <c r="I80"/>
  <c r="I70"/>
  <c r="I68"/>
  <c r="I66"/>
  <c r="I64"/>
  <c r="I62"/>
  <c r="I50"/>
  <c r="K47"/>
  <c r="I54"/>
  <c r="K36"/>
  <c r="I47"/>
  <c r="K51"/>
  <c r="I46"/>
  <c r="I51"/>
  <c r="K55"/>
  <c r="K40"/>
  <c r="K48"/>
  <c r="K52"/>
  <c r="M31"/>
  <c r="I48"/>
  <c r="K49"/>
  <c r="I52"/>
  <c r="K53"/>
  <c r="I56"/>
  <c r="K56"/>
  <c r="M39"/>
  <c r="K32"/>
  <c r="K46"/>
  <c r="I49"/>
  <c r="K50"/>
  <c r="I53"/>
  <c r="K54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41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I89" l="1"/>
  <c r="K73"/>
  <c r="I73"/>
  <c r="M57"/>
  <c r="I57"/>
  <c r="K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I6"/>
  <c r="H7"/>
  <c r="I5" s="1"/>
  <c r="G7"/>
  <c r="F7"/>
  <c r="E7"/>
  <c r="D7"/>
  <c r="C7"/>
  <c r="B7"/>
  <c r="M6" l="1"/>
  <c r="M7" s="1"/>
  <c r="I7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<sst xmlns="http://schemas.openxmlformats.org/spreadsheetml/2006/main" count="201" uniqueCount="69">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</sst>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  <xf numFmtId="0" fontId="2" fillId="5" borderId="1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Junho/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12">
                  <c:v>21.416666666666668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12">
                  <c:v>62.083333333333336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90733952"/>
        <c:axId val="90748800"/>
      </c:lineChart>
      <c:catAx>
        <c:axId val="907339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748800"/>
        <c:crosses val="autoZero"/>
        <c:auto val="1"/>
        <c:lblAlgn val="ctr"/>
        <c:lblOffset val="100"/>
      </c:catAx>
      <c:valAx>
        <c:axId val="907488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733952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Junho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71"/>
          <c:y val="3.7996147658962025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34"/>
          <c:y val="0.20607860291973307"/>
          <c:w val="0.83058900719641182"/>
          <c:h val="0.67644897329012088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098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4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92E-3"/>
                  <c:y val="-7.55519996301389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5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7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1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12">
                  <c:v>56577.678333333337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122981760"/>
        <c:axId val="87385216"/>
        <c:axId val="0"/>
      </c:bar3DChart>
      <c:catAx>
        <c:axId val="1229817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7385216"/>
        <c:crosses val="autoZero"/>
        <c:auto val="1"/>
        <c:lblAlgn val="ctr"/>
        <c:lblOffset val="100"/>
      </c:catAx>
      <c:valAx>
        <c:axId val="8738521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2981760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47623</xdr:rowOff>
    </xdr:from>
    <xdr:to>
      <xdr:col>15</xdr:col>
      <xdr:colOff>533400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6</xdr:col>
      <xdr:colOff>304799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opLeftCell="A67" zoomScale="80" zoomScaleNormal="80" workbookViewId="0">
      <selection activeCell="A87" sqref="A87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5" max="5" width="9.28515625" bestFit="1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30" customHeight="1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ht="22.5" customHeight="1" thickBot="1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>
      <c r="A3" s="53" t="s">
        <v>0</v>
      </c>
      <c r="B3" s="55" t="s">
        <v>1</v>
      </c>
      <c r="C3" s="55"/>
      <c r="D3" s="55"/>
      <c r="E3" s="55" t="s">
        <v>2</v>
      </c>
      <c r="F3" s="55"/>
      <c r="G3" s="55"/>
      <c r="H3" s="55" t="s">
        <v>3</v>
      </c>
      <c r="I3" s="55"/>
      <c r="J3" s="55"/>
      <c r="K3" s="55"/>
      <c r="L3" s="55"/>
      <c r="M3" s="56"/>
    </row>
    <row r="4" spans="1:13" ht="39" thickBot="1">
      <c r="A4" s="60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59" t="s">
        <v>38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3" t="s">
        <v>0</v>
      </c>
      <c r="B9" s="55" t="s">
        <v>1</v>
      </c>
      <c r="C9" s="55"/>
      <c r="D9" s="55"/>
      <c r="E9" s="55" t="s">
        <v>2</v>
      </c>
      <c r="F9" s="55"/>
      <c r="G9" s="55"/>
      <c r="H9" s="55" t="s">
        <v>3</v>
      </c>
      <c r="I9" s="55"/>
      <c r="J9" s="55"/>
      <c r="K9" s="55"/>
      <c r="L9" s="55"/>
      <c r="M9" s="56"/>
    </row>
    <row r="10" spans="1:13" ht="39" thickBot="1">
      <c r="A10" s="60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59" t="s">
        <v>47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>
      <c r="A28" s="53" t="s">
        <v>0</v>
      </c>
      <c r="B28" s="55" t="s">
        <v>1</v>
      </c>
      <c r="C28" s="55"/>
      <c r="D28" s="55"/>
      <c r="E28" s="55" t="s">
        <v>2</v>
      </c>
      <c r="F28" s="55"/>
      <c r="G28" s="55"/>
      <c r="H28" s="55" t="s">
        <v>3</v>
      </c>
      <c r="I28" s="55"/>
      <c r="J28" s="55"/>
      <c r="K28" s="55"/>
      <c r="L28" s="55"/>
      <c r="M28" s="56"/>
    </row>
    <row r="29" spans="1:13" ht="38.25">
      <c r="A29" s="54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48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0" si="5">(L30/$L$42)*100</f>
        <v>0.96486201218347423</v>
      </c>
    </row>
    <row r="31" spans="1:13">
      <c r="A31" s="43" t="s">
        <v>39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1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35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36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41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43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56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57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51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49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52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45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 t="shared" si="7"/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10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59" t="s">
        <v>58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>
      <c r="A44" s="53" t="s">
        <v>0</v>
      </c>
      <c r="B44" s="55" t="s">
        <v>1</v>
      </c>
      <c r="C44" s="55"/>
      <c r="D44" s="55"/>
      <c r="E44" s="55" t="s">
        <v>2</v>
      </c>
      <c r="F44" s="55"/>
      <c r="G44" s="55"/>
      <c r="H44" s="55" t="s">
        <v>3</v>
      </c>
      <c r="I44" s="55"/>
      <c r="J44" s="55"/>
      <c r="K44" s="55"/>
      <c r="L44" s="55"/>
      <c r="M44" s="56"/>
    </row>
    <row r="45" spans="1:13" ht="38.25">
      <c r="A45" s="54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39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>(H46/$H$42)*100</f>
        <v>2.8846153846153846</v>
      </c>
      <c r="J46" s="45">
        <v>2</v>
      </c>
      <c r="K46" s="47">
        <f>(J46/$J$42)*100</f>
        <v>5.8823529411764701</v>
      </c>
      <c r="L46" s="45">
        <v>1161</v>
      </c>
      <c r="M46" s="48">
        <f>(L46/$L$57)*100</f>
        <v>4.0069854768347231</v>
      </c>
    </row>
    <row r="47" spans="1:13">
      <c r="A47" s="43" t="s">
        <v>35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ref="I47:I56" si="9">(H47/$H$42)*100</f>
        <v>2.8846153846153846</v>
      </c>
      <c r="J47" s="45">
        <v>2</v>
      </c>
      <c r="K47" s="47">
        <f t="shared" ref="K47:K56" si="10">(J47/$J$42)*100</f>
        <v>5.8823529411764701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59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2.8846153846153846</v>
      </c>
      <c r="J48" s="45">
        <v>1</v>
      </c>
      <c r="K48" s="47">
        <f t="shared" si="10"/>
        <v>2.9411764705882351</v>
      </c>
      <c r="L48" s="50">
        <v>2076</v>
      </c>
      <c r="M48" s="48">
        <f t="shared" si="11"/>
        <v>7.1649456071566613</v>
      </c>
    </row>
    <row r="49" spans="1:13">
      <c r="A49" s="43" t="s">
        <v>41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5.7692307692307692</v>
      </c>
      <c r="J49" s="45">
        <v>4</v>
      </c>
      <c r="K49" s="47">
        <f t="shared" si="10"/>
        <v>11.76470588235294</v>
      </c>
      <c r="L49" s="50">
        <v>3924.4</v>
      </c>
      <c r="M49" s="48">
        <f t="shared" si="11"/>
        <v>13.544370202661661</v>
      </c>
    </row>
    <row r="50" spans="1:13">
      <c r="A50" s="43" t="s">
        <v>44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8.6538461538461533</v>
      </c>
      <c r="J50" s="45">
        <v>3</v>
      </c>
      <c r="K50" s="47">
        <f t="shared" si="10"/>
        <v>8.8235294117647065</v>
      </c>
      <c r="L50" s="50">
        <v>6228</v>
      </c>
      <c r="M50" s="48">
        <f t="shared" si="11"/>
        <v>21.494836821469988</v>
      </c>
    </row>
    <row r="51" spans="1:13">
      <c r="A51" s="43" t="s">
        <v>60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2.4038461538461542</v>
      </c>
      <c r="J51" s="45">
        <v>1</v>
      </c>
      <c r="K51" s="47">
        <f t="shared" si="10"/>
        <v>2.9411764705882351</v>
      </c>
      <c r="L51" s="50">
        <v>1730</v>
      </c>
      <c r="M51" s="48">
        <f t="shared" si="11"/>
        <v>5.9707880059638851</v>
      </c>
    </row>
    <row r="52" spans="1:13">
      <c r="A52" s="52" t="s">
        <v>61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1.9230769230769231</v>
      </c>
      <c r="J52" s="45">
        <v>4</v>
      </c>
      <c r="K52" s="47">
        <f t="shared" si="10"/>
        <v>11.76470588235294</v>
      </c>
      <c r="L52" s="50">
        <v>958</v>
      </c>
      <c r="M52" s="48">
        <f t="shared" si="11"/>
        <v>3.3063669998343364</v>
      </c>
    </row>
    <row r="53" spans="1:13">
      <c r="A53" s="52" t="s">
        <v>62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2.4038461538461542</v>
      </c>
      <c r="J53" s="45">
        <v>1</v>
      </c>
      <c r="K53" s="47">
        <f t="shared" si="10"/>
        <v>2.9411764705882351</v>
      </c>
      <c r="L53" s="50">
        <v>2370</v>
      </c>
      <c r="M53" s="48">
        <f t="shared" si="11"/>
        <v>8.1796344359158439</v>
      </c>
    </row>
    <row r="54" spans="1:13">
      <c r="A54" s="43" t="s">
        <v>63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 t="shared" si="9"/>
        <v>6.7307692307692308</v>
      </c>
      <c r="J54" s="45">
        <v>2</v>
      </c>
      <c r="K54" s="47">
        <f t="shared" si="10"/>
        <v>5.8823529411764701</v>
      </c>
      <c r="L54" s="50">
        <v>5868</v>
      </c>
      <c r="M54" s="48">
        <f t="shared" si="11"/>
        <v>20.25236070462201</v>
      </c>
    </row>
    <row r="55" spans="1:13">
      <c r="A55" s="43" t="s">
        <v>64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si="9"/>
        <v>1.4423076923076923</v>
      </c>
      <c r="J55" s="45">
        <v>1</v>
      </c>
      <c r="K55" s="47">
        <f t="shared" si="10"/>
        <v>2.9411764705882351</v>
      </c>
      <c r="L55" s="50">
        <v>1422</v>
      </c>
      <c r="M55" s="48">
        <f t="shared" si="11"/>
        <v>4.9077806615495057</v>
      </c>
    </row>
    <row r="56" spans="1:13">
      <c r="A56" s="43" t="s">
        <v>45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9"/>
        <v>2.8846153846153846</v>
      </c>
      <c r="J56" s="45">
        <v>1</v>
      </c>
      <c r="K56" s="47">
        <f t="shared" si="10"/>
        <v>2.9411764705882351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10</v>
      </c>
      <c r="B57" s="39">
        <f t="shared" ref="B57:M57" si="12">SUM(B46:B56)</f>
        <v>0</v>
      </c>
      <c r="C57" s="39">
        <f t="shared" si="12"/>
        <v>0</v>
      </c>
      <c r="D57" s="40">
        <f t="shared" si="12"/>
        <v>0</v>
      </c>
      <c r="E57" s="39">
        <f t="shared" si="12"/>
        <v>42.5</v>
      </c>
      <c r="F57" s="39">
        <f t="shared" si="12"/>
        <v>22</v>
      </c>
      <c r="G57" s="40">
        <f t="shared" si="12"/>
        <v>28974.400000000001</v>
      </c>
      <c r="H57" s="41">
        <f t="shared" si="12"/>
        <v>42.5</v>
      </c>
      <c r="I57" s="39">
        <f t="shared" si="12"/>
        <v>40.86538461538462</v>
      </c>
      <c r="J57" s="41">
        <f t="shared" si="12"/>
        <v>22</v>
      </c>
      <c r="K57" s="41">
        <f t="shared" si="12"/>
        <v>64.705882352941174</v>
      </c>
      <c r="L57" s="40">
        <f t="shared" si="12"/>
        <v>28974.400000000001</v>
      </c>
      <c r="M57" s="42">
        <f t="shared" si="12"/>
        <v>100</v>
      </c>
    </row>
    <row r="58" spans="1:13" ht="16.5" thickBot="1">
      <c r="A58" s="59" t="s">
        <v>65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>
      <c r="A59" s="53" t="s">
        <v>0</v>
      </c>
      <c r="B59" s="55" t="s">
        <v>1</v>
      </c>
      <c r="C59" s="55"/>
      <c r="D59" s="55"/>
      <c r="E59" s="55" t="s">
        <v>2</v>
      </c>
      <c r="F59" s="55"/>
      <c r="G59" s="55"/>
      <c r="H59" s="55" t="s">
        <v>3</v>
      </c>
      <c r="I59" s="55"/>
      <c r="J59" s="55"/>
      <c r="K59" s="55"/>
      <c r="L59" s="55"/>
      <c r="M59" s="56"/>
    </row>
    <row r="60" spans="1:13" ht="38.25">
      <c r="A60" s="54"/>
      <c r="B60" s="34" t="s">
        <v>4</v>
      </c>
      <c r="C60" s="34" t="s">
        <v>5</v>
      </c>
      <c r="D60" s="35" t="s">
        <v>6</v>
      </c>
      <c r="E60" s="34" t="s">
        <v>4</v>
      </c>
      <c r="F60" s="34" t="s">
        <v>5</v>
      </c>
      <c r="G60" s="36" t="s">
        <v>6</v>
      </c>
      <c r="H60" s="34" t="s">
        <v>4</v>
      </c>
      <c r="I60" s="34" t="s">
        <v>7</v>
      </c>
      <c r="J60" s="34" t="s">
        <v>5</v>
      </c>
      <c r="K60" s="34" t="s">
        <v>7</v>
      </c>
      <c r="L60" s="36" t="s">
        <v>6</v>
      </c>
      <c r="M60" s="37" t="s">
        <v>7</v>
      </c>
    </row>
    <row r="61" spans="1:13">
      <c r="A61" s="27" t="s">
        <v>39</v>
      </c>
      <c r="B61" s="44">
        <v>0</v>
      </c>
      <c r="C61" s="44">
        <v>0</v>
      </c>
      <c r="D61" s="44">
        <v>0</v>
      </c>
      <c r="E61" s="44">
        <v>14.5</v>
      </c>
      <c r="F61" s="44">
        <v>5</v>
      </c>
      <c r="G61" s="44">
        <v>6374</v>
      </c>
      <c r="H61" s="45">
        <v>14.5</v>
      </c>
      <c r="I61" s="46">
        <f>(H61/$H$42)*100</f>
        <v>13.942307692307693</v>
      </c>
      <c r="J61" s="45">
        <v>5</v>
      </c>
      <c r="K61" s="47">
        <f>(J61/$J$42)*100</f>
        <v>14.705882352941178</v>
      </c>
      <c r="L61" s="45">
        <v>6374</v>
      </c>
      <c r="M61" s="48">
        <f t="shared" ref="M61:M64" si="13">(L61/$L$73)*100</f>
        <v>7.2409149181137042</v>
      </c>
    </row>
    <row r="62" spans="1:13">
      <c r="A62" s="27" t="s">
        <v>40</v>
      </c>
      <c r="B62" s="44">
        <v>0</v>
      </c>
      <c r="C62" s="44">
        <v>0</v>
      </c>
      <c r="D62" s="49">
        <v>0</v>
      </c>
      <c r="E62" s="44">
        <v>10</v>
      </c>
      <c r="F62" s="44">
        <v>2</v>
      </c>
      <c r="G62" s="49">
        <v>6920</v>
      </c>
      <c r="H62" s="45">
        <v>10</v>
      </c>
      <c r="I62" s="46">
        <f t="shared" ref="I62:I71" si="14">(H62/$H$42)*100</f>
        <v>9.6153846153846168</v>
      </c>
      <c r="J62" s="45">
        <v>2</v>
      </c>
      <c r="K62" s="47">
        <f t="shared" ref="K62:K71" si="15">(J62/$J$42)*100</f>
        <v>5.8823529411764701</v>
      </c>
      <c r="L62" s="50">
        <v>6920</v>
      </c>
      <c r="M62" s="48">
        <f t="shared" si="13"/>
        <v>7.8611752797845673</v>
      </c>
    </row>
    <row r="63" spans="1:13">
      <c r="A63" s="27" t="s">
        <v>35</v>
      </c>
      <c r="B63" s="44">
        <v>0</v>
      </c>
      <c r="C63" s="44">
        <v>0</v>
      </c>
      <c r="D63" s="44">
        <v>0</v>
      </c>
      <c r="E63" s="44">
        <v>6</v>
      </c>
      <c r="F63" s="44">
        <v>2</v>
      </c>
      <c r="G63" s="49">
        <v>3847</v>
      </c>
      <c r="H63" s="45">
        <v>6</v>
      </c>
      <c r="I63" s="46">
        <f t="shared" si="14"/>
        <v>5.7692307692307692</v>
      </c>
      <c r="J63" s="45">
        <v>2</v>
      </c>
      <c r="K63" s="47">
        <f t="shared" si="15"/>
        <v>5.8823529411764701</v>
      </c>
      <c r="L63" s="50">
        <v>3847</v>
      </c>
      <c r="M63" s="48">
        <f t="shared" si="13"/>
        <v>4.3702227314062476</v>
      </c>
    </row>
    <row r="64" spans="1:13">
      <c r="A64" s="27" t="s">
        <v>36</v>
      </c>
      <c r="B64" s="44">
        <v>14</v>
      </c>
      <c r="C64" s="44">
        <v>3</v>
      </c>
      <c r="D64" s="49">
        <v>6501.6</v>
      </c>
      <c r="E64" s="44"/>
      <c r="F64" s="44">
        <v>0</v>
      </c>
      <c r="G64" s="44">
        <v>0</v>
      </c>
      <c r="H64" s="45">
        <v>14</v>
      </c>
      <c r="I64" s="46">
        <f t="shared" si="14"/>
        <v>13.461538461538462</v>
      </c>
      <c r="J64" s="45">
        <v>3</v>
      </c>
      <c r="K64" s="47">
        <f t="shared" si="15"/>
        <v>8.8235294117647065</v>
      </c>
      <c r="L64" s="50">
        <v>6501.6</v>
      </c>
      <c r="M64" s="48">
        <f t="shared" si="13"/>
        <v>7.385869537434588</v>
      </c>
    </row>
    <row r="65" spans="1:13">
      <c r="A65" s="27" t="s">
        <v>66</v>
      </c>
      <c r="B65" s="44">
        <v>0</v>
      </c>
      <c r="C65" s="44">
        <v>0</v>
      </c>
      <c r="D65" s="49">
        <v>0</v>
      </c>
      <c r="E65" s="44">
        <v>8</v>
      </c>
      <c r="F65" s="44">
        <v>2</v>
      </c>
      <c r="G65" s="44">
        <v>5536</v>
      </c>
      <c r="H65" s="45">
        <v>8</v>
      </c>
      <c r="I65" s="46">
        <f t="shared" si="14"/>
        <v>7.6923076923076925</v>
      </c>
      <c r="J65" s="45">
        <v>2</v>
      </c>
      <c r="K65" s="47">
        <f t="shared" si="15"/>
        <v>5.8823529411764701</v>
      </c>
      <c r="L65" s="50">
        <v>5536</v>
      </c>
      <c r="M65" s="48">
        <f>(L65/$L$73)*100</f>
        <v>6.2889402238276535</v>
      </c>
    </row>
    <row r="66" spans="1:13">
      <c r="A66" s="27" t="s">
        <v>41</v>
      </c>
      <c r="B66" s="44">
        <v>4</v>
      </c>
      <c r="C66" s="44">
        <v>1</v>
      </c>
      <c r="D66" s="44">
        <v>1857.6</v>
      </c>
      <c r="E66" s="44"/>
      <c r="F66" s="44">
        <v>0</v>
      </c>
      <c r="G66" s="49">
        <v>0</v>
      </c>
      <c r="H66" s="45">
        <v>4</v>
      </c>
      <c r="I66" s="46">
        <f t="shared" si="14"/>
        <v>3.8461538461538463</v>
      </c>
      <c r="J66" s="45">
        <v>1</v>
      </c>
      <c r="K66" s="47">
        <f t="shared" si="15"/>
        <v>2.9411764705882351</v>
      </c>
      <c r="L66" s="50">
        <v>1857.6</v>
      </c>
      <c r="M66" s="48">
        <f t="shared" ref="M66:M72" si="16">(L66/$L$73)*100</f>
        <v>2.1102484392670249</v>
      </c>
    </row>
    <row r="67" spans="1:13">
      <c r="A67" s="27" t="s">
        <v>43</v>
      </c>
      <c r="B67" s="44">
        <v>0</v>
      </c>
      <c r="C67" s="44">
        <v>0</v>
      </c>
      <c r="D67" s="44">
        <v>0</v>
      </c>
      <c r="E67" s="44">
        <v>26.5</v>
      </c>
      <c r="F67" s="44">
        <v>15</v>
      </c>
      <c r="G67" s="49">
        <v>18338</v>
      </c>
      <c r="H67" s="45">
        <v>26.5</v>
      </c>
      <c r="I67" s="46">
        <f t="shared" si="14"/>
        <v>25.48076923076923</v>
      </c>
      <c r="J67" s="45">
        <v>15</v>
      </c>
      <c r="K67" s="47">
        <f t="shared" si="15"/>
        <v>44.117647058823529</v>
      </c>
      <c r="L67" s="50">
        <v>18338</v>
      </c>
      <c r="M67" s="48">
        <f t="shared" si="16"/>
        <v>20.832114491429103</v>
      </c>
    </row>
    <row r="68" spans="1:13">
      <c r="A68" s="27" t="s">
        <v>44</v>
      </c>
      <c r="B68" s="44">
        <v>0</v>
      </c>
      <c r="C68" s="44">
        <v>0</v>
      </c>
      <c r="D68" s="44">
        <v>0</v>
      </c>
      <c r="E68" s="44">
        <v>22</v>
      </c>
      <c r="F68" s="44">
        <v>8</v>
      </c>
      <c r="G68" s="49">
        <v>12720.4</v>
      </c>
      <c r="H68" s="45">
        <v>22</v>
      </c>
      <c r="I68" s="46">
        <f t="shared" si="14"/>
        <v>21.153846153846153</v>
      </c>
      <c r="J68" s="45">
        <v>8</v>
      </c>
      <c r="K68" s="47">
        <f t="shared" si="15"/>
        <v>23.52941176470588</v>
      </c>
      <c r="L68" s="50">
        <v>12720.4</v>
      </c>
      <c r="M68" s="48">
        <f t="shared" si="16"/>
        <v>14.450476015747341</v>
      </c>
    </row>
    <row r="69" spans="1:13">
      <c r="A69" s="27" t="s">
        <v>62</v>
      </c>
      <c r="B69" s="44">
        <v>0</v>
      </c>
      <c r="C69" s="44">
        <v>0</v>
      </c>
      <c r="D69" s="44">
        <v>0</v>
      </c>
      <c r="E69" s="44">
        <v>6.5</v>
      </c>
      <c r="F69" s="44">
        <v>3</v>
      </c>
      <c r="G69" s="49">
        <v>5138</v>
      </c>
      <c r="H69" s="45">
        <v>6.5</v>
      </c>
      <c r="I69" s="46">
        <f t="shared" si="14"/>
        <v>6.25</v>
      </c>
      <c r="J69" s="45">
        <v>3</v>
      </c>
      <c r="K69" s="47">
        <f t="shared" si="15"/>
        <v>8.8235294117647065</v>
      </c>
      <c r="L69" s="50">
        <v>5138</v>
      </c>
      <c r="M69" s="48">
        <f t="shared" si="16"/>
        <v>5.8368090444412006</v>
      </c>
    </row>
    <row r="70" spans="1:13">
      <c r="A70" s="27" t="s">
        <v>64</v>
      </c>
      <c r="B70" s="44">
        <v>0</v>
      </c>
      <c r="C70" s="44">
        <v>0</v>
      </c>
      <c r="D70" s="44">
        <v>0</v>
      </c>
      <c r="E70" s="44">
        <v>7.5</v>
      </c>
      <c r="F70" s="44">
        <v>1</v>
      </c>
      <c r="G70" s="49">
        <v>14566.95</v>
      </c>
      <c r="H70" s="45">
        <v>7.5</v>
      </c>
      <c r="I70" s="46">
        <f t="shared" si="14"/>
        <v>7.2115384615384608</v>
      </c>
      <c r="J70" s="45">
        <v>1</v>
      </c>
      <c r="K70" s="47">
        <f t="shared" si="15"/>
        <v>2.9411764705882351</v>
      </c>
      <c r="L70" s="50">
        <v>14566.95</v>
      </c>
      <c r="M70" s="48">
        <f t="shared" si="16"/>
        <v>16.548171566742457</v>
      </c>
    </row>
    <row r="71" spans="1:13">
      <c r="A71" s="27" t="s">
        <v>45</v>
      </c>
      <c r="B71" s="44">
        <v>0</v>
      </c>
      <c r="C71" s="44">
        <v>0</v>
      </c>
      <c r="D71" s="44">
        <v>0</v>
      </c>
      <c r="E71" s="44">
        <v>7</v>
      </c>
      <c r="F71" s="44">
        <v>2</v>
      </c>
      <c r="G71" s="49">
        <v>4844</v>
      </c>
      <c r="H71" s="45">
        <v>7</v>
      </c>
      <c r="I71" s="46">
        <f t="shared" si="14"/>
        <v>6.7307692307692308</v>
      </c>
      <c r="J71" s="45">
        <v>2</v>
      </c>
      <c r="K71" s="47">
        <f t="shared" si="15"/>
        <v>5.8823529411764701</v>
      </c>
      <c r="L71" s="50">
        <v>4844</v>
      </c>
      <c r="M71" s="48">
        <f t="shared" si="16"/>
        <v>5.502822695849197</v>
      </c>
    </row>
    <row r="72" spans="1:13">
      <c r="A72" s="27" t="s">
        <v>67</v>
      </c>
      <c r="B72" s="44">
        <v>0</v>
      </c>
      <c r="C72" s="44">
        <v>0</v>
      </c>
      <c r="D72" s="44">
        <v>0</v>
      </c>
      <c r="E72" s="44">
        <v>2</v>
      </c>
      <c r="F72" s="44">
        <v>1</v>
      </c>
      <c r="G72" s="49">
        <v>1384</v>
      </c>
      <c r="H72" s="45">
        <v>2</v>
      </c>
      <c r="I72" s="46">
        <v>0</v>
      </c>
      <c r="J72" s="45">
        <v>1</v>
      </c>
      <c r="K72" s="47">
        <v>0</v>
      </c>
      <c r="L72" s="50">
        <v>1384</v>
      </c>
      <c r="M72" s="48">
        <f t="shared" si="16"/>
        <v>1.5722350559569134</v>
      </c>
    </row>
    <row r="73" spans="1:13" ht="15.75" thickBot="1">
      <c r="A73" s="38" t="s">
        <v>10</v>
      </c>
      <c r="B73" s="40">
        <f t="shared" ref="B73:C73" si="17">SUM(B61:B72)</f>
        <v>18</v>
      </c>
      <c r="C73" s="40">
        <f t="shared" si="17"/>
        <v>4</v>
      </c>
      <c r="D73" s="40">
        <f>SUM(D61:D72)</f>
        <v>8359.2000000000007</v>
      </c>
      <c r="E73" s="40">
        <f t="shared" ref="E73:G73" si="18">SUM(E61:E72)</f>
        <v>110</v>
      </c>
      <c r="F73" s="40">
        <f t="shared" si="18"/>
        <v>41</v>
      </c>
      <c r="G73" s="40">
        <f t="shared" si="18"/>
        <v>79668.350000000006</v>
      </c>
      <c r="H73" s="41">
        <f t="shared" ref="H73:M73" si="19">SUM(H61:H72)</f>
        <v>128</v>
      </c>
      <c r="I73" s="39">
        <f t="shared" si="19"/>
        <v>121.15384615384615</v>
      </c>
      <c r="J73" s="41">
        <f t="shared" si="19"/>
        <v>45</v>
      </c>
      <c r="K73" s="41">
        <f t="shared" si="19"/>
        <v>129.41176470588235</v>
      </c>
      <c r="L73" s="40">
        <f t="shared" si="19"/>
        <v>88027.55</v>
      </c>
      <c r="M73" s="42">
        <f t="shared" si="19"/>
        <v>99.999999999999986</v>
      </c>
    </row>
    <row r="74" spans="1:13" ht="16.5" thickBot="1">
      <c r="A74" s="59" t="s">
        <v>68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13">
      <c r="A75" s="53" t="s">
        <v>0</v>
      </c>
      <c r="B75" s="55" t="s">
        <v>1</v>
      </c>
      <c r="C75" s="55"/>
      <c r="D75" s="55"/>
      <c r="E75" s="55" t="s">
        <v>2</v>
      </c>
      <c r="F75" s="55"/>
      <c r="G75" s="55"/>
      <c r="H75" s="55" t="s">
        <v>3</v>
      </c>
      <c r="I75" s="55"/>
      <c r="J75" s="55"/>
      <c r="K75" s="55"/>
      <c r="L75" s="55"/>
      <c r="M75" s="56"/>
    </row>
    <row r="76" spans="1:13" ht="38.25">
      <c r="A76" s="54"/>
      <c r="B76" s="34" t="s">
        <v>4</v>
      </c>
      <c r="C76" s="34" t="s">
        <v>5</v>
      </c>
      <c r="D76" s="35" t="s">
        <v>6</v>
      </c>
      <c r="E76" s="34" t="s">
        <v>4</v>
      </c>
      <c r="F76" s="34" t="s">
        <v>5</v>
      </c>
      <c r="G76" s="36" t="s">
        <v>6</v>
      </c>
      <c r="H76" s="34" t="s">
        <v>4</v>
      </c>
      <c r="I76" s="34" t="s">
        <v>7</v>
      </c>
      <c r="J76" s="34" t="s">
        <v>5</v>
      </c>
      <c r="K76" s="34" t="s">
        <v>7</v>
      </c>
      <c r="L76" s="36" t="s">
        <v>6</v>
      </c>
      <c r="M76" s="37" t="s">
        <v>7</v>
      </c>
    </row>
    <row r="77" spans="1:13">
      <c r="A77" s="27" t="s">
        <v>39</v>
      </c>
      <c r="B77" s="44">
        <v>0</v>
      </c>
      <c r="C77" s="44">
        <v>0</v>
      </c>
      <c r="D77" s="44">
        <v>0</v>
      </c>
      <c r="E77" s="44">
        <v>14.5</v>
      </c>
      <c r="F77" s="44">
        <v>4</v>
      </c>
      <c r="G77" s="44">
        <v>6462.9</v>
      </c>
      <c r="H77" s="45">
        <v>14.5</v>
      </c>
      <c r="I77" s="46">
        <f>(H77/$H$42)*100</f>
        <v>13.942307692307693</v>
      </c>
      <c r="J77" s="45">
        <v>4</v>
      </c>
      <c r="K77" s="47">
        <f>(J77/$J$42)*100</f>
        <v>11.76470588235294</v>
      </c>
      <c r="L77" s="45">
        <v>6462.9</v>
      </c>
      <c r="M77" s="48">
        <f t="shared" ref="M77:M80" si="20">(L77/$L$73)*100</f>
        <v>7.3419060282831907</v>
      </c>
    </row>
    <row r="78" spans="1:13">
      <c r="A78" s="27" t="s">
        <v>40</v>
      </c>
      <c r="B78" s="44">
        <v>0</v>
      </c>
      <c r="C78" s="44">
        <v>0</v>
      </c>
      <c r="D78" s="44">
        <v>0</v>
      </c>
      <c r="E78" s="44">
        <v>13.5</v>
      </c>
      <c r="F78" s="44">
        <v>3</v>
      </c>
      <c r="G78" s="49">
        <v>9672</v>
      </c>
      <c r="H78" s="45">
        <v>13.5</v>
      </c>
      <c r="I78" s="46">
        <f t="shared" ref="I78:I87" si="21">(H78/$H$42)*100</f>
        <v>12.980769230769232</v>
      </c>
      <c r="J78" s="45">
        <v>3</v>
      </c>
      <c r="K78" s="47">
        <f t="shared" ref="K78:K87" si="22">(J78/$J$42)*100</f>
        <v>8.8235294117647065</v>
      </c>
      <c r="L78" s="50">
        <v>9672</v>
      </c>
      <c r="M78" s="48">
        <f t="shared" si="20"/>
        <v>10.987469263883863</v>
      </c>
    </row>
    <row r="79" spans="1:13">
      <c r="A79" s="27" t="s">
        <v>35</v>
      </c>
      <c r="B79" s="44">
        <v>0</v>
      </c>
      <c r="C79" s="44">
        <v>0</v>
      </c>
      <c r="D79" s="44">
        <v>0</v>
      </c>
      <c r="E79" s="44">
        <v>4.5</v>
      </c>
      <c r="F79" s="44">
        <v>4</v>
      </c>
      <c r="G79" s="49">
        <v>1741.5</v>
      </c>
      <c r="H79" s="45">
        <v>4.5</v>
      </c>
      <c r="I79" s="46">
        <f t="shared" si="21"/>
        <v>4.3269230769230766</v>
      </c>
      <c r="J79" s="45">
        <v>4</v>
      </c>
      <c r="K79" s="47">
        <f t="shared" si="22"/>
        <v>11.76470588235294</v>
      </c>
      <c r="L79" s="50">
        <v>1741.5</v>
      </c>
      <c r="M79" s="48">
        <f t="shared" si="20"/>
        <v>1.9783579118128356</v>
      </c>
    </row>
    <row r="80" spans="1:13">
      <c r="A80" s="27" t="s">
        <v>36</v>
      </c>
      <c r="B80" s="44">
        <v>0</v>
      </c>
      <c r="C80" s="44">
        <v>0</v>
      </c>
      <c r="D80" s="44">
        <v>0</v>
      </c>
      <c r="E80" s="44">
        <v>16</v>
      </c>
      <c r="F80" s="44">
        <v>3</v>
      </c>
      <c r="G80" s="44">
        <v>7430.4</v>
      </c>
      <c r="H80" s="45">
        <v>16</v>
      </c>
      <c r="I80" s="46">
        <f t="shared" si="21"/>
        <v>15.384615384615385</v>
      </c>
      <c r="J80" s="45">
        <v>3</v>
      </c>
      <c r="K80" s="47">
        <f t="shared" si="22"/>
        <v>8.8235294117647065</v>
      </c>
      <c r="L80" s="50">
        <v>7430.4</v>
      </c>
      <c r="M80" s="48">
        <f t="shared" si="20"/>
        <v>8.4409937570680995</v>
      </c>
    </row>
    <row r="81" spans="1:13">
      <c r="A81" s="27" t="s">
        <v>66</v>
      </c>
      <c r="B81" s="44">
        <v>0</v>
      </c>
      <c r="C81" s="44">
        <v>0</v>
      </c>
      <c r="D81" s="44">
        <v>0</v>
      </c>
      <c r="E81" s="44">
        <v>7</v>
      </c>
      <c r="F81" s="44">
        <v>2</v>
      </c>
      <c r="G81" s="44">
        <v>4844</v>
      </c>
      <c r="H81" s="45">
        <v>7</v>
      </c>
      <c r="I81" s="46">
        <f t="shared" si="21"/>
        <v>6.7307692307692308</v>
      </c>
      <c r="J81" s="45">
        <v>2</v>
      </c>
      <c r="K81" s="47">
        <f t="shared" si="22"/>
        <v>5.8823529411764701</v>
      </c>
      <c r="L81" s="50">
        <v>4844</v>
      </c>
      <c r="M81" s="48">
        <f>(L81/$L$73)*100</f>
        <v>5.502822695849197</v>
      </c>
    </row>
    <row r="82" spans="1:13">
      <c r="A82" s="27" t="s">
        <v>41</v>
      </c>
      <c r="B82" s="44">
        <v>0</v>
      </c>
      <c r="C82" s="44">
        <v>0</v>
      </c>
      <c r="D82" s="44">
        <v>0</v>
      </c>
      <c r="E82" s="44">
        <v>6.5</v>
      </c>
      <c r="F82" s="44">
        <v>3</v>
      </c>
      <c r="G82" s="49">
        <v>5047</v>
      </c>
      <c r="H82" s="45">
        <v>6.5</v>
      </c>
      <c r="I82" s="46">
        <f t="shared" si="21"/>
        <v>6.25</v>
      </c>
      <c r="J82" s="45">
        <v>3</v>
      </c>
      <c r="K82" s="47">
        <f t="shared" si="22"/>
        <v>8.8235294117647065</v>
      </c>
      <c r="L82" s="50">
        <v>5047</v>
      </c>
      <c r="M82" s="48">
        <f t="shared" ref="M82:M88" si="23">(L82/$L$73)*100</f>
        <v>5.7334323174960566</v>
      </c>
    </row>
    <row r="83" spans="1:13">
      <c r="A83" s="27" t="s">
        <v>43</v>
      </c>
      <c r="B83" s="44">
        <v>0</v>
      </c>
      <c r="C83" s="44">
        <v>0</v>
      </c>
      <c r="D83" s="44">
        <v>0</v>
      </c>
      <c r="E83" s="44">
        <v>6</v>
      </c>
      <c r="F83" s="44">
        <v>3</v>
      </c>
      <c r="G83" s="49">
        <v>4664</v>
      </c>
      <c r="H83" s="45">
        <v>6</v>
      </c>
      <c r="I83" s="46">
        <f t="shared" si="21"/>
        <v>5.7692307692307692</v>
      </c>
      <c r="J83" s="45">
        <v>3</v>
      </c>
      <c r="K83" s="47">
        <f t="shared" si="22"/>
        <v>8.8235294117647065</v>
      </c>
      <c r="L83" s="50">
        <v>4664</v>
      </c>
      <c r="M83" s="48">
        <f t="shared" si="23"/>
        <v>5.2983412579357259</v>
      </c>
    </row>
    <row r="84" spans="1:13">
      <c r="A84" s="27" t="s">
        <v>44</v>
      </c>
      <c r="B84" s="44">
        <v>0</v>
      </c>
      <c r="C84" s="44">
        <v>0</v>
      </c>
      <c r="D84" s="44">
        <v>0</v>
      </c>
      <c r="E84" s="44">
        <v>1.5</v>
      </c>
      <c r="F84" s="44">
        <v>1</v>
      </c>
      <c r="G84" s="49">
        <v>1422</v>
      </c>
      <c r="H84" s="45">
        <v>1.5</v>
      </c>
      <c r="I84" s="46">
        <f t="shared" si="21"/>
        <v>1.4423076923076923</v>
      </c>
      <c r="J84" s="45">
        <v>1</v>
      </c>
      <c r="K84" s="47">
        <f t="shared" si="22"/>
        <v>2.9411764705882351</v>
      </c>
      <c r="L84" s="50">
        <v>1422</v>
      </c>
      <c r="M84" s="48">
        <f t="shared" si="23"/>
        <v>1.6154033595164239</v>
      </c>
    </row>
    <row r="85" spans="1:13">
      <c r="A85" s="27" t="s">
        <v>62</v>
      </c>
      <c r="B85" s="44">
        <v>0</v>
      </c>
      <c r="C85" s="44">
        <v>0</v>
      </c>
      <c r="D85" s="44">
        <v>0</v>
      </c>
      <c r="E85" s="44">
        <v>8</v>
      </c>
      <c r="F85" s="44">
        <v>3</v>
      </c>
      <c r="G85" s="49">
        <v>6356.5</v>
      </c>
      <c r="H85" s="45">
        <v>8</v>
      </c>
      <c r="I85" s="46">
        <f t="shared" si="21"/>
        <v>7.6923076923076925</v>
      </c>
      <c r="J85" s="45">
        <v>3</v>
      </c>
      <c r="K85" s="47">
        <f t="shared" si="22"/>
        <v>8.8235294117647065</v>
      </c>
      <c r="L85" s="50">
        <v>6356.5</v>
      </c>
      <c r="M85" s="48">
        <f t="shared" si="23"/>
        <v>7.2210347783165609</v>
      </c>
    </row>
    <row r="86" spans="1:13">
      <c r="A86" s="27" t="s">
        <v>64</v>
      </c>
      <c r="B86" s="44">
        <v>0</v>
      </c>
      <c r="C86" s="44">
        <v>0</v>
      </c>
      <c r="D86" s="44">
        <v>0</v>
      </c>
      <c r="E86" s="44">
        <v>5</v>
      </c>
      <c r="F86" s="44">
        <v>3</v>
      </c>
      <c r="G86" s="49">
        <v>4740</v>
      </c>
      <c r="H86" s="45">
        <v>5</v>
      </c>
      <c r="I86" s="46">
        <f t="shared" si="21"/>
        <v>4.8076923076923084</v>
      </c>
      <c r="J86" s="45">
        <v>3</v>
      </c>
      <c r="K86" s="47">
        <f t="shared" si="22"/>
        <v>8.8235294117647065</v>
      </c>
      <c r="L86" s="50">
        <v>4740</v>
      </c>
      <c r="M86" s="48">
        <f t="shared" si="23"/>
        <v>5.3846778650547469</v>
      </c>
    </row>
    <row r="87" spans="1:13">
      <c r="A87" s="27" t="s">
        <v>45</v>
      </c>
      <c r="B87" s="44">
        <v>0</v>
      </c>
      <c r="C87" s="44">
        <v>0</v>
      </c>
      <c r="D87" s="44">
        <v>0</v>
      </c>
      <c r="E87" s="44">
        <v>12</v>
      </c>
      <c r="F87" s="44">
        <v>3</v>
      </c>
      <c r="G87" s="49">
        <v>8304</v>
      </c>
      <c r="H87" s="45">
        <v>12</v>
      </c>
      <c r="I87" s="46">
        <f t="shared" si="21"/>
        <v>11.538461538461538</v>
      </c>
      <c r="J87" s="45">
        <v>3</v>
      </c>
      <c r="K87" s="47">
        <f t="shared" si="22"/>
        <v>8.8235294117647065</v>
      </c>
      <c r="L87" s="50">
        <v>8304</v>
      </c>
      <c r="M87" s="48">
        <f t="shared" si="23"/>
        <v>9.4334103357414811</v>
      </c>
    </row>
    <row r="88" spans="1:13">
      <c r="A88" s="27" t="s">
        <v>67</v>
      </c>
      <c r="B88" s="44">
        <v>0</v>
      </c>
      <c r="C88" s="44">
        <v>0</v>
      </c>
      <c r="D88" s="44">
        <v>0</v>
      </c>
      <c r="E88" s="44">
        <v>4.5</v>
      </c>
      <c r="F88" s="44">
        <v>1</v>
      </c>
      <c r="G88" s="49">
        <v>3114</v>
      </c>
      <c r="H88" s="45">
        <v>4.5</v>
      </c>
      <c r="I88" s="46">
        <v>0</v>
      </c>
      <c r="J88" s="45">
        <v>1</v>
      </c>
      <c r="K88" s="47">
        <v>0</v>
      </c>
      <c r="L88" s="50">
        <v>3114</v>
      </c>
      <c r="M88" s="48">
        <f t="shared" si="23"/>
        <v>3.537528875903055</v>
      </c>
    </row>
    <row r="89" spans="1:13" ht="15.75" thickBot="1">
      <c r="A89" s="38" t="s">
        <v>10</v>
      </c>
      <c r="B89" s="40">
        <f t="shared" ref="B89:C89" si="24">SUM(B77:B88)</f>
        <v>0</v>
      </c>
      <c r="C89" s="40">
        <f t="shared" si="24"/>
        <v>0</v>
      </c>
      <c r="D89" s="40">
        <f>SUM(D77:D88)</f>
        <v>0</v>
      </c>
      <c r="E89" s="40">
        <f t="shared" ref="E89:M89" si="25">SUM(E77:E88)</f>
        <v>99</v>
      </c>
      <c r="F89" s="40">
        <f t="shared" si="25"/>
        <v>33</v>
      </c>
      <c r="G89" s="40">
        <f>SUM(G77:G88)</f>
        <v>63798.3</v>
      </c>
      <c r="H89" s="41">
        <f>SUM(H77:H88)</f>
        <v>99</v>
      </c>
      <c r="I89" s="39">
        <f t="shared" si="25"/>
        <v>90.865384615384613</v>
      </c>
      <c r="J89" s="41">
        <f>SUM(J77:J88)</f>
        <v>33</v>
      </c>
      <c r="K89" s="41">
        <f>SUM(K77:K88)</f>
        <v>94.117647058823536</v>
      </c>
      <c r="L89" s="40">
        <f>SUM(L77:L88)</f>
        <v>63798.3</v>
      </c>
      <c r="M89" s="42">
        <f t="shared" si="25"/>
        <v>72.475378446861214</v>
      </c>
    </row>
    <row r="90" spans="1:13">
      <c r="A90" s="57" t="s">
        <v>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</sheetData>
  <mergeCells count="32">
    <mergeCell ref="A74:M74"/>
    <mergeCell ref="A59:A60"/>
    <mergeCell ref="B59:D59"/>
    <mergeCell ref="E59:G59"/>
    <mergeCell ref="H59:M59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  <mergeCell ref="A75:A76"/>
    <mergeCell ref="B75:D75"/>
    <mergeCell ref="E75:G75"/>
    <mergeCell ref="H75:M75"/>
    <mergeCell ref="A90:M9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zoomScaleNormal="100" workbookViewId="0">
      <selection activeCell="Q1" sqref="Q1:XFD1048576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5" width="13.28515625" bestFit="1" customWidth="1"/>
    <col min="6" max="16" width="9.140625" customWidth="1"/>
    <col min="17" max="16384" width="9.140625" hidden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>
        <f>'TABELA 19'!B57</f>
        <v>0</v>
      </c>
      <c r="C13" s="10">
        <v>42.5</v>
      </c>
      <c r="D13" s="10">
        <f t="shared" ref="D13:D21" si="2">SUM(B13:C13)</f>
        <v>42.5</v>
      </c>
      <c r="E13" s="8">
        <f>'TABELA 19'!L57</f>
        <v>28974.400000000001</v>
      </c>
    </row>
    <row r="14" spans="1:5">
      <c r="A14" s="9" t="s">
        <v>18</v>
      </c>
      <c r="B14" s="10">
        <v>18</v>
      </c>
      <c r="C14" s="10">
        <v>110</v>
      </c>
      <c r="D14" s="10">
        <f t="shared" si="2"/>
        <v>128</v>
      </c>
      <c r="E14" s="8">
        <v>88027.55</v>
      </c>
    </row>
    <row r="15" spans="1:5">
      <c r="A15" t="s">
        <v>17</v>
      </c>
      <c r="B15" s="10">
        <v>0</v>
      </c>
      <c r="C15" s="10">
        <v>99</v>
      </c>
      <c r="D15" s="10">
        <f t="shared" si="2"/>
        <v>99</v>
      </c>
      <c r="E15" s="8">
        <v>63798.3</v>
      </c>
    </row>
    <row r="16" spans="1:5">
      <c r="A16" t="s">
        <v>16</v>
      </c>
      <c r="B16" s="10"/>
      <c r="C16" s="10"/>
      <c r="D16" s="10">
        <f t="shared" si="2"/>
        <v>0</v>
      </c>
      <c r="E16" s="8"/>
    </row>
    <row r="17" spans="1:5">
      <c r="A17" t="s">
        <v>15</v>
      </c>
      <c r="B17" s="10"/>
      <c r="C17" s="10"/>
      <c r="D17" s="10">
        <f>SUM(B17:C17)</f>
        <v>0</v>
      </c>
      <c r="E17" s="8"/>
    </row>
    <row r="18" spans="1:5">
      <c r="A18" t="s">
        <v>14</v>
      </c>
      <c r="B18" s="10"/>
      <c r="C18" s="10"/>
      <c r="D18" s="10">
        <f t="shared" si="2"/>
        <v>0</v>
      </c>
      <c r="E18" s="8"/>
    </row>
    <row r="19" spans="1:5">
      <c r="A19" t="s">
        <v>13</v>
      </c>
      <c r="B19" s="21"/>
      <c r="C19" s="21"/>
      <c r="D19" s="10">
        <f t="shared" si="2"/>
        <v>0</v>
      </c>
      <c r="E19" s="8"/>
    </row>
    <row r="20" spans="1:5">
      <c r="A20" t="s">
        <v>12</v>
      </c>
      <c r="B20" s="21"/>
      <c r="C20" s="21"/>
      <c r="D20" s="10">
        <f t="shared" si="2"/>
        <v>0</v>
      </c>
      <c r="E20" s="8"/>
    </row>
    <row r="21" spans="1:5">
      <c r="A21" t="s">
        <v>11</v>
      </c>
      <c r="B21" s="21"/>
      <c r="C21" s="21"/>
      <c r="D21" s="10">
        <f t="shared" si="2"/>
        <v>0</v>
      </c>
      <c r="E21" s="8"/>
    </row>
    <row r="22" spans="1:5">
      <c r="A22" s="11" t="s">
        <v>34</v>
      </c>
      <c r="B22" s="22">
        <f>AVERAGE(B10:B21)</f>
        <v>21.416666666666668</v>
      </c>
      <c r="C22" s="22">
        <f>AVERAGE(C10:C21)</f>
        <v>62.083333333333336</v>
      </c>
      <c r="D22" s="23">
        <f>SUM(B22:C22)</f>
        <v>83.5</v>
      </c>
      <c r="E22" s="12">
        <f>AVERAGE(E10:E21)</f>
        <v>56577.678333333337</v>
      </c>
    </row>
    <row r="23" spans="1:5">
      <c r="A23" s="13" t="s">
        <v>10</v>
      </c>
      <c r="B23" s="14">
        <f>SUM(B10:B21)</f>
        <v>128.5</v>
      </c>
      <c r="C23" s="14">
        <f>SUM(C10:C21)</f>
        <v>372.5</v>
      </c>
      <c r="D23" s="14">
        <f t="shared" ref="D23" si="3">SUM(D10:D21)</f>
        <v>501</v>
      </c>
      <c r="E23" s="33">
        <f>SUM(E10:E21)</f>
        <v>339466.07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2019-07-15T20:54:06Z</dcterms:modified>
</cp:coreProperties>
</file>