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62" i="1"/>
  <c r="M60" s="1"/>
  <c r="J62"/>
  <c r="K61" s="1"/>
  <c r="H62"/>
  <c r="I55" s="1"/>
  <c r="G62"/>
  <c r="F62"/>
  <c r="E62"/>
  <c r="D62"/>
  <c r="C62"/>
  <c r="B62"/>
  <c r="M40"/>
  <c r="M41"/>
  <c r="M42"/>
  <c r="M43"/>
  <c r="M44"/>
  <c r="M45"/>
  <c r="M46"/>
  <c r="M47"/>
  <c r="K40"/>
  <c r="K41"/>
  <c r="K42"/>
  <c r="K43"/>
  <c r="K44"/>
  <c r="K45"/>
  <c r="K46"/>
  <c r="K47"/>
  <c r="M39"/>
  <c r="M48" s="1"/>
  <c r="K39"/>
  <c r="I40"/>
  <c r="I41"/>
  <c r="I42"/>
  <c r="I43"/>
  <c r="I44"/>
  <c r="I45"/>
  <c r="I46"/>
  <c r="I47"/>
  <c r="I39"/>
  <c r="I48" s="1"/>
  <c r="L48"/>
  <c r="K48"/>
  <c r="J48"/>
  <c r="H48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8" s="1"/>
  <c r="J14"/>
  <c r="J15"/>
  <c r="K15" s="1"/>
  <c r="J16"/>
  <c r="J17"/>
  <c r="K17" s="1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I53" l="1"/>
  <c r="I58"/>
  <c r="I54"/>
  <c r="I60"/>
  <c r="I56"/>
  <c r="K54"/>
  <c r="K56"/>
  <c r="K58"/>
  <c r="K60"/>
  <c r="M53"/>
  <c r="M55"/>
  <c r="M57"/>
  <c r="M59"/>
  <c r="M61"/>
  <c r="I61"/>
  <c r="I59"/>
  <c r="I57"/>
  <c r="I62" s="1"/>
  <c r="K53"/>
  <c r="K55"/>
  <c r="K57"/>
  <c r="K59"/>
  <c r="M54"/>
  <c r="M56"/>
  <c r="M58"/>
  <c r="J34"/>
  <c r="K25" s="1"/>
  <c r="H34"/>
  <c r="I25" s="1"/>
  <c r="L34"/>
  <c r="M32" s="1"/>
  <c r="K31"/>
  <c r="M23"/>
  <c r="I30"/>
  <c r="K30"/>
  <c r="K26"/>
  <c r="M33"/>
  <c r="M27"/>
  <c r="I33"/>
  <c r="I29"/>
  <c r="I27"/>
  <c r="K29"/>
  <c r="M30"/>
  <c r="M26"/>
  <c r="K16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K62" i="1" l="1"/>
  <c r="M62"/>
  <c r="I26"/>
  <c r="I24"/>
  <c r="I28"/>
  <c r="I23"/>
  <c r="I31"/>
  <c r="I32"/>
  <c r="K27"/>
  <c r="K33"/>
  <c r="K24"/>
  <c r="K28"/>
  <c r="M24"/>
  <c r="M34" s="1"/>
  <c r="M28"/>
  <c r="M25"/>
  <c r="M29"/>
  <c r="M31"/>
  <c r="K23"/>
  <c r="K32"/>
  <c r="M13"/>
  <c r="M17"/>
  <c r="M14"/>
  <c r="M12"/>
  <c r="M15"/>
  <c r="K18"/>
  <c r="I18"/>
  <c r="M5"/>
  <c r="M11"/>
  <c r="I34" l="1"/>
  <c r="K34"/>
  <c r="M18"/>
  <c r="M6"/>
</calcChain>
</file>

<file path=xl/sharedStrings.xml><?xml version="1.0" encoding="utf-8"?>
<sst xmlns="http://schemas.openxmlformats.org/spreadsheetml/2006/main" count="156" uniqueCount="57">
  <si>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</si>
  <si>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</si>
  <si>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</si>
  <si>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</si>
  <si>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</si>
  <si>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</si>
  <si>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</si>
  <si>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</si>
  <si>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</si>
  <si>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</si>
  <si>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</si>
  <si>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</si>
  <si>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</si>
  <si>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</si>
  <si>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</si>
  <si>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</si>
  <si>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</si>
  <si>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</si>
  <si>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</si>
  <si>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</si>
  <si>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</si>
  <si>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</si>
  <si>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</si>
  <si>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</si>
  <si>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</si>
  <si>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</si>
  <si>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</si>
  <si>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</si>
  <si>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</si>
  <si>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</si>
  <si>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</si>
  <si>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</si>
  <si>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</si>
  <si>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</si>
  <si>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</si>
  <si>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</si>
  <si>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</si>
  <si>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</si>
  <si>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</si>
  <si>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</si>
  <si>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</si>
  <si>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</si>
  <si>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</si>
  <si>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</si>
  <si>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</si>
  <si>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</si>
  <si>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</si>
  <si>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</si>
  <si>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</si>
  <si>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</si>
  <si>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</si>
  <si>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</si>
  <si>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</si>
  <si>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</si>
  <si>
    <t>Mês: Maio / 2015</t>
  </si>
  <si>
    <t xml:space="preserve">DIRETORIA DE CONTROLE DE CONTAS DE GOVERNO (DCG) - DCG </t>
  </si>
  <si>
    <t xml:space="preserve">Gab Cons Herneus Joao de Nadal - GAC Herneus Joao de Nadal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</si>
</sst>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43" fontId="4" fillId="0" borderId="0" xfId="0" applyNumberFormat="1" applyFo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Maio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4">
                  <c:v>135</c:v>
                </c:pt>
                <c:pt idx="12">
                  <c:v>62.7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4">
                  <c:v>14</c:v>
                </c:pt>
                <c:pt idx="12">
                  <c:v>21.6</c:v>
                </c:pt>
              </c:numCache>
            </c:numRef>
          </c:val>
        </c:ser>
        <c:marker val="1"/>
        <c:axId val="68240512"/>
        <c:axId val="68242048"/>
      </c:lineChart>
      <c:catAx>
        <c:axId val="682405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8242048"/>
        <c:crosses val="autoZero"/>
        <c:auto val="1"/>
        <c:lblAlgn val="ctr"/>
        <c:lblOffset val="100"/>
      </c:catAx>
      <c:valAx>
        <c:axId val="6824204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82405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Maio / 2015</a:t>
            </a:r>
          </a:p>
        </c:rich>
      </c:tx>
      <c:layout>
        <c:manualLayout>
          <c:xMode val="edge"/>
          <c:yMode val="edge"/>
          <c:x val="0.29776474093817767"/>
          <c:y val="3.2619765266114473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75"/>
          <c:y val="0.20607860291973307"/>
          <c:w val="0.83058900719641182"/>
          <c:h val="0.67644897329011644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74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1032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115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2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75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54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48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8">
                  <c:v>56105.8</c:v>
                </c:pt>
                <c:pt idx="16">
                  <c:v>34691.270000000004</c:v>
                </c:pt>
              </c:numCache>
            </c:numRef>
          </c:val>
        </c:ser>
        <c:shape val="cylinder"/>
        <c:axId val="67898752"/>
        <c:axId val="67908736"/>
        <c:axId val="0"/>
      </c:bar3DChart>
      <c:catAx>
        <c:axId val="6789875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7908736"/>
        <c:crosses val="autoZero"/>
        <c:auto val="1"/>
        <c:lblAlgn val="ctr"/>
        <c:lblOffset val="100"/>
      </c:catAx>
      <c:valAx>
        <c:axId val="6790873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789875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opLeftCell="A37" workbookViewId="0">
      <selection activeCell="C64" sqref="C64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5" customFormat="1" ht="22.5" customHeight="1" thickBo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>
      <c r="A3" s="43" t="s">
        <v>0</v>
      </c>
      <c r="B3" s="45" t="s">
        <v>1</v>
      </c>
      <c r="C3" s="45"/>
      <c r="D3" s="45"/>
      <c r="E3" s="45" t="s">
        <v>2</v>
      </c>
      <c r="F3" s="45"/>
      <c r="G3" s="45"/>
      <c r="H3" s="45" t="s">
        <v>3</v>
      </c>
      <c r="I3" s="45"/>
      <c r="J3" s="45"/>
      <c r="K3" s="45"/>
      <c r="L3" s="45"/>
      <c r="M3" s="46"/>
    </row>
    <row r="4" spans="1:13" ht="27.75" customHeight="1" thickBot="1">
      <c r="A4" s="44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1" t="s">
        <v>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5" customFormat="1" ht="22.5" customHeight="1" thickBo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>
      <c r="A9" s="43" t="s">
        <v>0</v>
      </c>
      <c r="B9" s="45" t="s">
        <v>1</v>
      </c>
      <c r="C9" s="45"/>
      <c r="D9" s="45"/>
      <c r="E9" s="45" t="s">
        <v>2</v>
      </c>
      <c r="F9" s="45"/>
      <c r="G9" s="45"/>
      <c r="H9" s="45" t="s">
        <v>3</v>
      </c>
      <c r="I9" s="45"/>
      <c r="J9" s="45"/>
      <c r="K9" s="45"/>
      <c r="L9" s="45"/>
      <c r="M9" s="46"/>
    </row>
    <row r="10" spans="1:13" ht="27.75" customHeight="1" thickBot="1">
      <c r="A10" s="44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1" t="s">
        <v>10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s="5" customFormat="1" ht="22.5" customHeight="1" thickBot="1">
      <c r="A20" s="42" t="s">
        <v>48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>
      <c r="A21" s="43" t="s">
        <v>0</v>
      </c>
      <c r="B21" s="45" t="s">
        <v>1</v>
      </c>
      <c r="C21" s="45"/>
      <c r="D21" s="45"/>
      <c r="E21" s="45" t="s">
        <v>2</v>
      </c>
      <c r="F21" s="45"/>
      <c r="G21" s="45"/>
      <c r="H21" s="45" t="s">
        <v>3</v>
      </c>
      <c r="I21" s="45"/>
      <c r="J21" s="45"/>
      <c r="K21" s="45"/>
      <c r="L21" s="45"/>
      <c r="M21" s="46"/>
    </row>
    <row r="22" spans="1:13" ht="27.75" customHeight="1" thickBot="1">
      <c r="A22" s="44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0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0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0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0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0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0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0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0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0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0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0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5" customFormat="1" ht="22.5" customHeight="1" thickBot="1">
      <c r="A36" s="42" t="s">
        <v>49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>
      <c r="A37" s="43" t="s">
        <v>0</v>
      </c>
      <c r="B37" s="45" t="s">
        <v>1</v>
      </c>
      <c r="C37" s="45"/>
      <c r="D37" s="45"/>
      <c r="E37" s="45" t="s">
        <v>2</v>
      </c>
      <c r="F37" s="45"/>
      <c r="G37" s="45"/>
      <c r="H37" s="45" t="s">
        <v>3</v>
      </c>
      <c r="I37" s="45"/>
      <c r="J37" s="45"/>
      <c r="K37" s="45"/>
      <c r="L37" s="45"/>
      <c r="M37" s="46"/>
    </row>
    <row r="38" spans="1:13" ht="27.75" customHeight="1" thickBot="1">
      <c r="A38" s="44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0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7" si="23">B40+E40</f>
        <v>19</v>
      </c>
      <c r="I40" s="4">
        <f t="shared" ref="I40:I47" si="24">(H40/H$48)*100</f>
        <v>18.536585365853657</v>
      </c>
      <c r="J40" s="2">
        <f t="shared" ref="J40:J47" si="25">C40+F40</f>
        <v>5</v>
      </c>
      <c r="K40" s="4">
        <f t="shared" ref="K40:K47" si="26">(J40/J$48)*100</f>
        <v>16.129032258064516</v>
      </c>
      <c r="L40" s="40">
        <f t="shared" ref="L40:L47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0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0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0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0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0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0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0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1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5" customFormat="1" ht="22.5" customHeight="1" thickBot="1">
      <c r="A50" s="42" t="s">
        <v>54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>
      <c r="A51" s="43" t="s">
        <v>0</v>
      </c>
      <c r="B51" s="45" t="s">
        <v>1</v>
      </c>
      <c r="C51" s="45"/>
      <c r="D51" s="45"/>
      <c r="E51" s="45" t="s">
        <v>2</v>
      </c>
      <c r="F51" s="45"/>
      <c r="G51" s="45"/>
      <c r="H51" s="45" t="s">
        <v>3</v>
      </c>
      <c r="I51" s="45"/>
      <c r="J51" s="45"/>
      <c r="K51" s="45"/>
      <c r="L51" s="45"/>
      <c r="M51" s="46"/>
    </row>
    <row r="52" spans="1:13" ht="27.75" customHeight="1" thickBot="1">
      <c r="A52" s="44"/>
      <c r="B52" s="6" t="s">
        <v>4</v>
      </c>
      <c r="C52" s="6" t="s">
        <v>5</v>
      </c>
      <c r="D52" s="7" t="s">
        <v>6</v>
      </c>
      <c r="E52" s="6" t="s">
        <v>4</v>
      </c>
      <c r="F52" s="6" t="s">
        <v>5</v>
      </c>
      <c r="G52" s="8" t="s">
        <v>6</v>
      </c>
      <c r="H52" s="6" t="s">
        <v>4</v>
      </c>
      <c r="I52" s="6" t="s">
        <v>7</v>
      </c>
      <c r="J52" s="6" t="s">
        <v>5</v>
      </c>
      <c r="K52" s="6" t="s">
        <v>7</v>
      </c>
      <c r="L52" s="8" t="s">
        <v>6</v>
      </c>
      <c r="M52" s="9" t="s">
        <v>7</v>
      </c>
    </row>
    <row r="53" spans="1:13">
      <c r="A53" s="1" t="s">
        <v>8</v>
      </c>
      <c r="B53" s="38">
        <v>23.5</v>
      </c>
      <c r="C53" s="2">
        <v>6</v>
      </c>
      <c r="D53" s="3">
        <v>7191</v>
      </c>
      <c r="E53" s="38">
        <v>0</v>
      </c>
      <c r="F53" s="2">
        <v>0</v>
      </c>
      <c r="G53" s="3">
        <v>0</v>
      </c>
      <c r="H53" s="38">
        <v>23.5</v>
      </c>
      <c r="I53" s="4">
        <f>(H53/H$62)*100</f>
        <v>15.771812080536913</v>
      </c>
      <c r="J53" s="2">
        <v>6</v>
      </c>
      <c r="K53" s="4">
        <f>(J53/J$62)*100</f>
        <v>16.666666666666664</v>
      </c>
      <c r="L53" s="40">
        <v>7191</v>
      </c>
      <c r="M53" s="4">
        <f>(L53/L$62)*100</f>
        <v>12.816856724260237</v>
      </c>
    </row>
    <row r="54" spans="1:13">
      <c r="A54" s="1" t="s">
        <v>35</v>
      </c>
      <c r="B54" s="38">
        <v>15</v>
      </c>
      <c r="C54" s="2">
        <v>3</v>
      </c>
      <c r="D54" s="3">
        <v>5508</v>
      </c>
      <c r="E54" s="38">
        <v>2.5</v>
      </c>
      <c r="F54" s="2">
        <v>1</v>
      </c>
      <c r="G54" s="3">
        <v>1460</v>
      </c>
      <c r="H54" s="38">
        <v>17.5</v>
      </c>
      <c r="I54" s="4">
        <f t="shared" ref="I54:K61" si="41">(H54/H$62)*100</f>
        <v>11.74496644295302</v>
      </c>
      <c r="J54" s="2">
        <v>4</v>
      </c>
      <c r="K54" s="4">
        <f t="shared" si="41"/>
        <v>11.111111111111111</v>
      </c>
      <c r="L54" s="40">
        <v>6968</v>
      </c>
      <c r="M54" s="4">
        <f t="shared" ref="M54" si="42">(L54/L$62)*100</f>
        <v>12.419393360401241</v>
      </c>
    </row>
    <row r="55" spans="1:13">
      <c r="A55" s="1" t="s">
        <v>9</v>
      </c>
      <c r="B55" s="38">
        <v>25</v>
      </c>
      <c r="C55" s="2">
        <v>5</v>
      </c>
      <c r="D55" s="3">
        <v>9180</v>
      </c>
      <c r="E55" s="38">
        <v>7</v>
      </c>
      <c r="F55" s="2">
        <v>2</v>
      </c>
      <c r="G55" s="3">
        <v>4088</v>
      </c>
      <c r="H55" s="38">
        <v>32</v>
      </c>
      <c r="I55" s="4">
        <f t="shared" si="41"/>
        <v>21.476510067114095</v>
      </c>
      <c r="J55" s="2">
        <v>7</v>
      </c>
      <c r="K55" s="4">
        <f t="shared" si="41"/>
        <v>19.444444444444446</v>
      </c>
      <c r="L55" s="40">
        <v>13268</v>
      </c>
      <c r="M55" s="4">
        <f t="shared" ref="M55" si="43">(L55/L$62)*100</f>
        <v>23.648178976148632</v>
      </c>
    </row>
    <row r="56" spans="1:13">
      <c r="A56" s="1" t="s">
        <v>41</v>
      </c>
      <c r="B56" s="38">
        <v>26.5</v>
      </c>
      <c r="C56" s="2">
        <v>7</v>
      </c>
      <c r="D56" s="3">
        <v>9730.7999999999993</v>
      </c>
      <c r="E56" s="38">
        <v>0</v>
      </c>
      <c r="F56" s="2">
        <v>0</v>
      </c>
      <c r="G56" s="3">
        <v>0</v>
      </c>
      <c r="H56" s="38">
        <v>26.5</v>
      </c>
      <c r="I56" s="4">
        <f t="shared" si="41"/>
        <v>17.785234899328859</v>
      </c>
      <c r="J56" s="2">
        <v>7</v>
      </c>
      <c r="K56" s="4">
        <f t="shared" si="41"/>
        <v>19.444444444444446</v>
      </c>
      <c r="L56" s="40">
        <v>9730.7999999999993</v>
      </c>
      <c r="M56" s="4">
        <f t="shared" ref="M56" si="44">(L56/L$62)*100</f>
        <v>17.343661439637252</v>
      </c>
    </row>
    <row r="57" spans="1:13">
      <c r="A57" s="1" t="s">
        <v>42</v>
      </c>
      <c r="B57" s="38">
        <v>10</v>
      </c>
      <c r="C57" s="2">
        <v>2</v>
      </c>
      <c r="D57" s="3">
        <v>3672</v>
      </c>
      <c r="E57" s="38">
        <v>0</v>
      </c>
      <c r="F57" s="2">
        <v>0</v>
      </c>
      <c r="G57" s="3">
        <v>0</v>
      </c>
      <c r="H57" s="38">
        <v>10</v>
      </c>
      <c r="I57" s="4">
        <f t="shared" si="41"/>
        <v>6.7114093959731544</v>
      </c>
      <c r="J57" s="2">
        <v>2</v>
      </c>
      <c r="K57" s="4">
        <f t="shared" si="41"/>
        <v>5.5555555555555554</v>
      </c>
      <c r="L57" s="40">
        <v>3672</v>
      </c>
      <c r="M57" s="4">
        <f t="shared" ref="M57" si="45">(L57/L$62)*100</f>
        <v>6.5447779017499084</v>
      </c>
    </row>
    <row r="58" spans="1:13">
      <c r="A58" s="1" t="s">
        <v>55</v>
      </c>
      <c r="B58" s="38">
        <v>0</v>
      </c>
      <c r="C58" s="2">
        <v>0</v>
      </c>
      <c r="D58" s="3">
        <v>0</v>
      </c>
      <c r="E58" s="38">
        <v>2.5</v>
      </c>
      <c r="F58" s="2">
        <v>1</v>
      </c>
      <c r="G58" s="3">
        <v>1460</v>
      </c>
      <c r="H58" s="38">
        <v>2.5</v>
      </c>
      <c r="I58" s="4">
        <f t="shared" si="41"/>
        <v>1.6778523489932886</v>
      </c>
      <c r="J58" s="2">
        <v>1</v>
      </c>
      <c r="K58" s="4">
        <f t="shared" si="41"/>
        <v>2.7777777777777777</v>
      </c>
      <c r="L58" s="40">
        <v>1460</v>
      </c>
      <c r="M58" s="4">
        <f t="shared" ref="M58" si="46">(L58/L$62)*100</f>
        <v>2.6022265077763795</v>
      </c>
    </row>
    <row r="59" spans="1:13">
      <c r="A59" s="1" t="s">
        <v>33</v>
      </c>
      <c r="B59" s="38">
        <v>26</v>
      </c>
      <c r="C59" s="2">
        <v>6</v>
      </c>
      <c r="D59" s="3">
        <v>9547.2000000000007</v>
      </c>
      <c r="E59" s="38">
        <v>0</v>
      </c>
      <c r="F59" s="2">
        <v>0</v>
      </c>
      <c r="G59" s="3">
        <v>0</v>
      </c>
      <c r="H59" s="38">
        <v>26</v>
      </c>
      <c r="I59" s="4">
        <f t="shared" si="41"/>
        <v>17.449664429530202</v>
      </c>
      <c r="J59" s="2">
        <v>6</v>
      </c>
      <c r="K59" s="4">
        <f t="shared" si="41"/>
        <v>16.666666666666664</v>
      </c>
      <c r="L59" s="40">
        <v>9547.2000000000007</v>
      </c>
      <c r="M59" s="4">
        <f t="shared" ref="M59" si="47">(L59/L$62)*100</f>
        <v>17.016422544549762</v>
      </c>
    </row>
    <row r="60" spans="1:13">
      <c r="A60" s="1" t="s">
        <v>56</v>
      </c>
      <c r="B60" s="38">
        <v>0</v>
      </c>
      <c r="C60" s="2">
        <v>0</v>
      </c>
      <c r="D60" s="3">
        <v>0</v>
      </c>
      <c r="E60" s="38">
        <v>2</v>
      </c>
      <c r="F60" s="2">
        <v>1</v>
      </c>
      <c r="G60" s="3">
        <v>964</v>
      </c>
      <c r="H60" s="38">
        <v>2</v>
      </c>
      <c r="I60" s="4">
        <f t="shared" si="41"/>
        <v>1.3422818791946309</v>
      </c>
      <c r="J60" s="2">
        <v>1</v>
      </c>
      <c r="K60" s="4">
        <f t="shared" si="41"/>
        <v>2.7777777777777777</v>
      </c>
      <c r="L60" s="40">
        <v>964</v>
      </c>
      <c r="M60" s="4">
        <f t="shared" ref="M60" si="48">(L60/L$62)*100</f>
        <v>1.7181824339016643</v>
      </c>
    </row>
    <row r="61" spans="1:13" ht="15.75" thickBot="1">
      <c r="A61" s="1" t="s">
        <v>51</v>
      </c>
      <c r="B61" s="38">
        <v>9</v>
      </c>
      <c r="C61" s="2">
        <v>2</v>
      </c>
      <c r="D61" s="3">
        <v>3304.8</v>
      </c>
      <c r="E61" s="38">
        <v>0</v>
      </c>
      <c r="F61" s="2">
        <v>0</v>
      </c>
      <c r="G61" s="3">
        <v>0</v>
      </c>
      <c r="H61" s="38">
        <v>9</v>
      </c>
      <c r="I61" s="4">
        <f t="shared" si="41"/>
        <v>6.0402684563758395</v>
      </c>
      <c r="J61" s="2">
        <v>2</v>
      </c>
      <c r="K61" s="4">
        <f t="shared" si="41"/>
        <v>5.5555555555555554</v>
      </c>
      <c r="L61" s="40">
        <v>3304.8</v>
      </c>
      <c r="M61" s="4">
        <f t="shared" ref="M61" si="49">(L61/L$62)*100</f>
        <v>5.8903001115749172</v>
      </c>
    </row>
    <row r="62" spans="1:13" ht="15.75" thickBot="1">
      <c r="A62" s="10" t="s">
        <v>3</v>
      </c>
      <c r="B62" s="39">
        <f t="shared" ref="B62" si="50">SUM(B51:B61)</f>
        <v>135</v>
      </c>
      <c r="C62" s="35">
        <f t="shared" ref="C62:M62" si="51">SUM(C51:C61)</f>
        <v>31</v>
      </c>
      <c r="D62" s="12">
        <f t="shared" si="51"/>
        <v>48133.8</v>
      </c>
      <c r="E62" s="39">
        <f t="shared" si="51"/>
        <v>14</v>
      </c>
      <c r="F62" s="35">
        <f t="shared" si="51"/>
        <v>5</v>
      </c>
      <c r="G62" s="12">
        <f t="shared" si="51"/>
        <v>7972</v>
      </c>
      <c r="H62" s="39">
        <f t="shared" si="51"/>
        <v>149</v>
      </c>
      <c r="I62" s="12">
        <f t="shared" si="51"/>
        <v>99.999999999999986</v>
      </c>
      <c r="J62" s="35">
        <f t="shared" si="51"/>
        <v>36</v>
      </c>
      <c r="K62" s="12">
        <f t="shared" si="51"/>
        <v>99.999999999999986</v>
      </c>
      <c r="L62" s="12">
        <f t="shared" si="51"/>
        <v>56105.8</v>
      </c>
      <c r="M62" s="12">
        <f t="shared" si="51"/>
        <v>99.999999999999986</v>
      </c>
    </row>
    <row r="63" spans="1:13">
      <c r="A63" s="41" t="s">
        <v>10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</sheetData>
  <mergeCells count="31">
    <mergeCell ref="A63:M63"/>
    <mergeCell ref="A50:M50"/>
    <mergeCell ref="A51:A52"/>
    <mergeCell ref="B51:D51"/>
    <mergeCell ref="E51:G51"/>
    <mergeCell ref="H51:M51"/>
    <mergeCell ref="A35:M35"/>
    <mergeCell ref="A19:M19"/>
    <mergeCell ref="B9:D9"/>
    <mergeCell ref="E9:G9"/>
    <mergeCell ref="H9:M9"/>
    <mergeCell ref="A1:M1"/>
    <mergeCell ref="A2:M2"/>
    <mergeCell ref="A7:M7"/>
    <mergeCell ref="A3:A4"/>
    <mergeCell ref="B3:D3"/>
    <mergeCell ref="E3:G3"/>
    <mergeCell ref="H3:M3"/>
    <mergeCell ref="A8:M8"/>
    <mergeCell ref="A9:A10"/>
    <mergeCell ref="A20:M20"/>
    <mergeCell ref="A21:A22"/>
    <mergeCell ref="B21:D21"/>
    <mergeCell ref="E21:G21"/>
    <mergeCell ref="H21:M21"/>
    <mergeCell ref="A49:M49"/>
    <mergeCell ref="A36:M36"/>
    <mergeCell ref="A37:A38"/>
    <mergeCell ref="B37:D37"/>
    <mergeCell ref="E37:G37"/>
    <mergeCell ref="H37:M37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pane ySplit="1" topLeftCell="A5" activePane="bottomLeft" state="frozen"/>
      <selection pane="bottomLeft" activeCell="O19" sqref="O19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>
        <v>135</v>
      </c>
      <c r="C10" s="17">
        <v>14</v>
      </c>
      <c r="D10" s="17">
        <f t="shared" si="0"/>
        <v>149</v>
      </c>
      <c r="E10" s="15">
        <v>56105.8</v>
      </c>
    </row>
    <row r="11" spans="1:5">
      <c r="A11" t="s">
        <v>20</v>
      </c>
      <c r="B11" s="17"/>
      <c r="C11" s="17"/>
      <c r="D11" s="17">
        <f t="shared" si="0"/>
        <v>0</v>
      </c>
      <c r="E11" s="15"/>
    </row>
    <row r="12" spans="1:5">
      <c r="A12" t="s">
        <v>19</v>
      </c>
      <c r="B12" s="17"/>
      <c r="C12" s="17"/>
      <c r="D12" s="17">
        <f t="shared" si="0"/>
        <v>0</v>
      </c>
      <c r="E12" s="15"/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62.7</v>
      </c>
      <c r="C18" s="31">
        <f>AVERAGE(C6:C17)</f>
        <v>21.6</v>
      </c>
      <c r="D18" s="32">
        <f>SUM(B18:C18)</f>
        <v>84.300000000000011</v>
      </c>
      <c r="E18" s="19">
        <f>AVERAGE(E6:E17)</f>
        <v>34691.270000000004</v>
      </c>
    </row>
    <row r="19" spans="1:5">
      <c r="A19" s="20" t="s">
        <v>13</v>
      </c>
      <c r="B19" s="21">
        <f>SUM(B6:B18)</f>
        <v>376.2</v>
      </c>
      <c r="C19" s="21">
        <f>SUM(C6:C18)</f>
        <v>129.6</v>
      </c>
      <c r="D19" s="22">
        <f>SUM(B19:C19)</f>
        <v>505.79999999999995</v>
      </c>
      <c r="E19" s="23">
        <f>SUM(E6:E18)</f>
        <v>208147.62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2015-06-11T17:50:09Z</dcterms:modified>
</cp:coreProperties>
</file>