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7" i="4"/>
  <c r="M40" i="1"/>
  <c r="M41"/>
  <c r="M42"/>
  <c r="M43"/>
  <c r="M44"/>
  <c r="M45"/>
  <c r="M46"/>
  <c r="M47"/>
  <c r="M39"/>
  <c r="M48" s="1"/>
  <c r="L40"/>
  <c r="L41"/>
  <c r="L42"/>
  <c r="L43"/>
  <c r="L44"/>
  <c r="L45"/>
  <c r="L46"/>
  <c r="L47"/>
  <c r="L39"/>
  <c r="L48" s="1"/>
  <c r="K40"/>
  <c r="K41"/>
  <c r="K42"/>
  <c r="K43"/>
  <c r="K44"/>
  <c r="K45"/>
  <c r="K46"/>
  <c r="K47"/>
  <c r="K39"/>
  <c r="K48" s="1"/>
  <c r="J40"/>
  <c r="J41"/>
  <c r="J42"/>
  <c r="J43"/>
  <c r="J44"/>
  <c r="J45"/>
  <c r="J46"/>
  <c r="J47"/>
  <c r="J39"/>
  <c r="H40"/>
  <c r="H41"/>
  <c r="H42"/>
  <c r="H43"/>
  <c r="H44"/>
  <c r="H45"/>
  <c r="H46"/>
  <c r="H47"/>
  <c r="H39"/>
  <c r="J48"/>
  <c r="H48"/>
  <c r="I40" s="1"/>
  <c r="G48"/>
  <c r="F48"/>
  <c r="E48"/>
  <c r="D48"/>
  <c r="C48"/>
  <c r="B48"/>
  <c r="D6" i="4"/>
  <c r="L35" i="1"/>
  <c r="M28" s="1"/>
  <c r="J35"/>
  <c r="K27" s="1"/>
  <c r="H35"/>
  <c r="I28" s="1"/>
  <c r="G35"/>
  <c r="F35"/>
  <c r="E35"/>
  <c r="D35"/>
  <c r="C35"/>
  <c r="B35"/>
  <c r="D5" i="4"/>
  <c r="D4"/>
  <c r="B15"/>
  <c r="B16" s="1"/>
  <c r="C15"/>
  <c r="C16" s="1"/>
  <c r="E15"/>
  <c r="E16" s="1"/>
  <c r="L22" i="1"/>
  <c r="M17" s="1"/>
  <c r="J22"/>
  <c r="K17" s="1"/>
  <c r="M16"/>
  <c r="M18"/>
  <c r="M20"/>
  <c r="K16"/>
  <c r="K20"/>
  <c r="H22"/>
  <c r="I17" s="1"/>
  <c r="G22"/>
  <c r="F22"/>
  <c r="E22"/>
  <c r="C22"/>
  <c r="D22"/>
  <c r="B22"/>
  <c r="B10"/>
  <c r="C10"/>
  <c r="D10"/>
  <c r="E10"/>
  <c r="F10"/>
  <c r="G10"/>
  <c r="H10"/>
  <c r="I10" s="1"/>
  <c r="J10"/>
  <c r="K10" s="1"/>
  <c r="L10"/>
  <c r="M10" s="1"/>
  <c r="M9"/>
  <c r="K9"/>
  <c r="I9"/>
  <c r="M8"/>
  <c r="K8"/>
  <c r="I8"/>
  <c r="M7"/>
  <c r="K7"/>
  <c r="I7"/>
  <c r="M6"/>
  <c r="K6"/>
  <c r="I6"/>
  <c r="M5"/>
  <c r="K5"/>
  <c r="I5"/>
  <c r="I47" l="1"/>
  <c r="I45"/>
  <c r="I43"/>
  <c r="I41"/>
  <c r="I39"/>
  <c r="I46"/>
  <c r="I44"/>
  <c r="I42"/>
  <c r="D16" i="4"/>
  <c r="D15"/>
  <c r="I15" i="1"/>
  <c r="I20"/>
  <c r="I18"/>
  <c r="I16"/>
  <c r="I21"/>
  <c r="I19"/>
  <c r="I26"/>
  <c r="I33"/>
  <c r="I31"/>
  <c r="I29"/>
  <c r="I27"/>
  <c r="K34"/>
  <c r="K32"/>
  <c r="K30"/>
  <c r="K28"/>
  <c r="M26"/>
  <c r="M33"/>
  <c r="M31"/>
  <c r="M29"/>
  <c r="M27"/>
  <c r="I34"/>
  <c r="I32"/>
  <c r="I30"/>
  <c r="K26"/>
  <c r="K33"/>
  <c r="K31"/>
  <c r="K29"/>
  <c r="M34"/>
  <c r="M32"/>
  <c r="M30"/>
  <c r="K18"/>
  <c r="M15"/>
  <c r="M21"/>
  <c r="M19"/>
  <c r="K15"/>
  <c r="K21"/>
  <c r="K19"/>
  <c r="I48" l="1"/>
  <c r="I22"/>
  <c r="M22"/>
  <c r="I35"/>
  <c r="K35"/>
  <c r="M35"/>
  <c r="K22"/>
</calcChain>
</file>

<file path=xl/sharedStrings.xml><?xml version="1.0" encoding="utf-8"?>
<sst xmlns="http://schemas.openxmlformats.org/spreadsheetml/2006/main" count="125" uniqueCount="43">
  <si>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</si>
  <si>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</si>
  <si>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</si>
  <si>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</si>
  <si>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</si>
  <si>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</si>
  <si>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</si>
  <si>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</si>
  <si>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 xml:space="preserve">DIR. DE ADM. E FINANÇAS - DAF </t>
  </si>
  <si>
    <t xml:space="preserve">DIR. DE CONTR. DOS MUNICÍPIOS - DMU </t>
  </si>
  <si>
    <t xml:space="preserve">DIRETORIA DE ATIVIDADES ESPECIAIS - DAE </t>
  </si>
  <si>
    <t xml:space="preserve">DIRETORIA DE CONTROLE DE LICITAÇÕES E CONTRATAÇÕES - DLC </t>
  </si>
  <si>
    <t xml:space="preserve">DIRETORIA DE INFORMÁTICA - DIN </t>
  </si>
  <si>
    <t>FONTE: Diretoria de Administração e Finanças -  DAF</t>
  </si>
  <si>
    <t>Mês: Jan - Fev / 2013</t>
  </si>
  <si>
    <t xml:space="preserve">CORPO DE AUDITORES - CORPO DE AUDITORES </t>
  </si>
  <si>
    <t xml:space="preserve">DIR. DE CONTR. ADM. ESTADUAL - DCE </t>
  </si>
  <si>
    <t xml:space="preserve">GAB. DO PRESIDENTE - GAP </t>
  </si>
  <si>
    <t xml:space="preserve">GABINETE DE CONSELHEIROS - GAC </t>
  </si>
  <si>
    <t>Mês: MAR / 2013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</si>
  <si>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</si>
  <si>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</si>
  <si>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</si>
  <si>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</si>
  <si>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</si>
  <si>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</si>
  <si>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</si>
  <si>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</si>
  <si>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</si>
  <si>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</si>
  <si>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</si>
  <si>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</si>
  <si>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JAN/FEV</t>
  </si>
  <si>
    <t>VALOR
MENSAL</t>
  </si>
  <si>
    <t>Outros
Fins</t>
  </si>
  <si>
    <t>Auditoria/
Inspeções</t>
  </si>
  <si>
    <t>MÊS</t>
  </si>
  <si>
    <t>Méd. 2011</t>
  </si>
  <si>
    <t>Méd. 2012</t>
  </si>
  <si>
    <t>Mês: ABR / 2013</t>
  </si>
  <si>
    <t xml:space="preserve">DIRETORIA DE CONTROLE DE ATOS DE PESSOAL (DAP) - DAP </t>
  </si>
  <si>
    <t>Méd./Mês 2013</t>
  </si>
  <si>
    <t>Mês: MAIO / 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</si>
</sst>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rgb="FFC00000"/>
      </left>
      <right/>
      <top style="medium">
        <color rgb="FFC00000"/>
      </top>
      <bottom/>
      <diagonal/>
    </border>
    <border>
      <left/>
      <right style="thin">
        <color rgb="FFC00000"/>
      </right>
      <top style="medium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thin">
        <color rgb="FFC00000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2"/>
    </xf>
    <xf numFmtId="0" fontId="4" fillId="0" borderId="0" xfId="0" applyNumberFormat="1" applyFont="1" applyFill="1" applyBorder="1" applyAlignment="1">
      <alignment horizontal="right" indent="3"/>
    </xf>
    <xf numFmtId="43" fontId="4" fillId="0" borderId="0" xfId="1" applyFont="1" applyFill="1" applyBorder="1" applyAlignment="1"/>
    <xf numFmtId="2" fontId="4" fillId="0" borderId="0" xfId="0" applyNumberFormat="1" applyFo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right" indent="2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2" fontId="2" fillId="7" borderId="8" xfId="0" applyNumberFormat="1" applyFont="1" applyFill="1" applyBorder="1" applyAlignment="1"/>
    <xf numFmtId="43" fontId="2" fillId="7" borderId="8" xfId="1" applyFont="1" applyFill="1" applyBorder="1" applyAlignment="1"/>
    <xf numFmtId="2" fontId="2" fillId="7" borderId="9" xfId="0" applyNumberFormat="1" applyFont="1" applyFill="1" applyBorder="1" applyAlignment="1"/>
    <xf numFmtId="4" fontId="4" fillId="0" borderId="0" xfId="0" applyNumberFormat="1" applyFont="1" applyFill="1" applyBorder="1" applyAlignment="1"/>
    <xf numFmtId="43" fontId="2" fillId="7" borderId="8" xfId="1" applyFont="1" applyFill="1" applyBorder="1" applyAlignment="1">
      <alignment horizontal="right" indent="2"/>
    </xf>
    <xf numFmtId="0" fontId="4" fillId="0" borderId="13" xfId="0" applyNumberFormat="1" applyFont="1" applyFill="1" applyBorder="1" applyAlignment="1">
      <alignment horizontal="right" indent="2"/>
    </xf>
    <xf numFmtId="0" fontId="4" fillId="0" borderId="12" xfId="0" applyNumberFormat="1" applyFont="1" applyFill="1" applyBorder="1" applyAlignment="1">
      <alignment horizontal="right" indent="3"/>
    </xf>
    <xf numFmtId="43" fontId="4" fillId="0" borderId="12" xfId="1" applyFont="1" applyFill="1" applyBorder="1" applyAlignment="1"/>
    <xf numFmtId="0" fontId="4" fillId="0" borderId="15" xfId="0" applyNumberFormat="1" applyFont="1" applyFill="1" applyBorder="1" applyAlignment="1">
      <alignment horizontal="right" indent="2"/>
    </xf>
    <xf numFmtId="0" fontId="4" fillId="0" borderId="17" xfId="0" applyNumberFormat="1" applyFont="1" applyFill="1" applyBorder="1" applyAlignment="1">
      <alignment horizontal="right" indent="2"/>
    </xf>
    <xf numFmtId="0" fontId="4" fillId="0" borderId="18" xfId="0" applyNumberFormat="1" applyFont="1" applyFill="1" applyBorder="1" applyAlignment="1">
      <alignment horizontal="right" indent="3"/>
    </xf>
    <xf numFmtId="43" fontId="4" fillId="0" borderId="18" xfId="1" applyFont="1" applyFill="1" applyBorder="1" applyAlignment="1"/>
    <xf numFmtId="43" fontId="4" fillId="0" borderId="14" xfId="1" applyFont="1" applyFill="1" applyBorder="1" applyAlignment="1"/>
    <xf numFmtId="43" fontId="4" fillId="0" borderId="16" xfId="1" applyFont="1" applyFill="1" applyBorder="1" applyAlignment="1"/>
    <xf numFmtId="43" fontId="4" fillId="0" borderId="19" xfId="1" applyFont="1" applyFill="1" applyBorder="1" applyAlignment="1"/>
    <xf numFmtId="43" fontId="0" fillId="0" borderId="0" xfId="1" applyFont="1"/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ont="1"/>
    <xf numFmtId="164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7" borderId="20" xfId="0" applyFill="1" applyBorder="1" applyAlignment="1">
      <alignment wrapText="1"/>
    </xf>
    <xf numFmtId="1" fontId="0" fillId="7" borderId="20" xfId="0" applyNumberFormat="1" applyFill="1" applyBorder="1" applyAlignment="1">
      <alignment horizontal="center"/>
    </xf>
    <xf numFmtId="1" fontId="0" fillId="7" borderId="20" xfId="1" applyNumberFormat="1" applyFont="1" applyFill="1" applyBorder="1" applyAlignment="1">
      <alignment horizontal="center"/>
    </xf>
    <xf numFmtId="43" fontId="0" fillId="7" borderId="20" xfId="1" applyFont="1" applyFill="1" applyBorder="1"/>
    <xf numFmtId="0" fontId="0" fillId="6" borderId="20" xfId="0" applyFont="1" applyFill="1" applyBorder="1" applyAlignment="1">
      <alignment horizontal="center"/>
    </xf>
    <xf numFmtId="1" fontId="0" fillId="6" borderId="20" xfId="0" applyNumberFormat="1" applyFill="1" applyBorder="1" applyAlignment="1">
      <alignment horizontal="center"/>
    </xf>
    <xf numFmtId="1" fontId="0" fillId="6" borderId="20" xfId="1" applyNumberFormat="1" applyFont="1" applyFill="1" applyBorder="1" applyAlignment="1">
      <alignment horizontal="center"/>
    </xf>
    <xf numFmtId="43" fontId="0" fillId="6" borderId="20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20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2" fontId="0" fillId="0" borderId="0" xfId="0" applyNumberFormat="1"/>
    <xf numFmtId="43" fontId="0" fillId="0" borderId="0" xfId="0" applyNumberFormat="1"/>
    <xf numFmtId="165" fontId="2" fillId="7" borderId="8" xfId="0" applyNumberFormat="1" applyFont="1" applyFill="1" applyBorder="1" applyAlignment="1">
      <alignment horizontal="right" indent="2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Maio /</a:t>
            </a:r>
            <a:r>
              <a:rPr lang="en-US" sz="1000" b="0" i="1" baseline="0"/>
              <a:t> 2013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19'!$A$4:$A$15</c:f>
              <c:strCache>
                <c:ptCount val="12"/>
                <c:pt idx="0">
                  <c:v>JAN/FEV</c:v>
                </c:pt>
                <c:pt idx="1">
                  <c:v>MAR</c:v>
                </c:pt>
                <c:pt idx="2">
                  <c:v>ABR</c:v>
                </c:pt>
                <c:pt idx="3">
                  <c:v>MAIO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  <c:pt idx="11">
                  <c:v>Méd./Mês 2013</c:v>
                </c:pt>
              </c:strCache>
            </c:strRef>
          </c:cat>
          <c:val>
            <c:numRef>
              <c:f>'GRÁFICO TABELA 19'!$B$4:$B$15</c:f>
              <c:numCache>
                <c:formatCode>0.0</c:formatCode>
                <c:ptCount val="12"/>
                <c:pt idx="0">
                  <c:v>19</c:v>
                </c:pt>
                <c:pt idx="1">
                  <c:v>29</c:v>
                </c:pt>
                <c:pt idx="2">
                  <c:v>146.5</c:v>
                </c:pt>
                <c:pt idx="3" formatCode="0">
                  <c:v>343.5</c:v>
                </c:pt>
                <c:pt idx="11" formatCode="0">
                  <c:v>134.5</c:v>
                </c:pt>
              </c:numCache>
            </c:numRef>
          </c:val>
        </c:ser>
        <c:ser>
          <c:idx val="1"/>
          <c:order val="1"/>
          <c:tx>
            <c:v>Outros fins</c:v>
          </c:tx>
          <c:cat>
            <c:strRef>
              <c:f>'GRÁFICO TABELA 19'!$A$4:$A$15</c:f>
              <c:strCache>
                <c:ptCount val="12"/>
                <c:pt idx="0">
                  <c:v>JAN/FEV</c:v>
                </c:pt>
                <c:pt idx="1">
                  <c:v>MAR</c:v>
                </c:pt>
                <c:pt idx="2">
                  <c:v>ABR</c:v>
                </c:pt>
                <c:pt idx="3">
                  <c:v>MAIO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  <c:pt idx="11">
                  <c:v>Méd./Mês 2013</c:v>
                </c:pt>
              </c:strCache>
            </c:strRef>
          </c:cat>
          <c:val>
            <c:numRef>
              <c:f>'GRÁFICO TABELA 19'!$C$4:$C$15</c:f>
              <c:numCache>
                <c:formatCode>0.0</c:formatCode>
                <c:ptCount val="12"/>
                <c:pt idx="0">
                  <c:v>3.5</c:v>
                </c:pt>
                <c:pt idx="1">
                  <c:v>47.5</c:v>
                </c:pt>
                <c:pt idx="2">
                  <c:v>6.5</c:v>
                </c:pt>
                <c:pt idx="3" formatCode="0">
                  <c:v>79</c:v>
                </c:pt>
                <c:pt idx="11" formatCode="0">
                  <c:v>34.125</c:v>
                </c:pt>
              </c:numCache>
            </c:numRef>
          </c:val>
        </c:ser>
        <c:marker val="1"/>
        <c:axId val="84193664"/>
        <c:axId val="84195200"/>
      </c:lineChart>
      <c:catAx>
        <c:axId val="8419366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4195200"/>
        <c:crosses val="autoZero"/>
        <c:auto val="1"/>
        <c:lblAlgn val="ctr"/>
        <c:lblOffset val="100"/>
      </c:catAx>
      <c:valAx>
        <c:axId val="84195200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4193664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</c:legend>
    <c:plotVisOnly val="1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Maio /2013</a:t>
            </a:r>
          </a:p>
        </c:rich>
      </c:tx>
      <c:layout/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186"/>
          <c:y val="0.20607860291973307"/>
          <c:w val="0.83058900719641182"/>
          <c:h val="0.67644897329010956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Val val="1"/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</c:dLbl>
            <c:dLbl>
              <c:idx val="2"/>
              <c:layout>
                <c:manualLayout>
                  <c:x val="2.5990908502997352E-3"/>
                  <c:y val="-5.7651753068438772E-6"/>
                </c:manualLayout>
              </c:layout>
              <c:showVal val="1"/>
            </c:dLbl>
            <c:dLbl>
              <c:idx val="3"/>
              <c:layout>
                <c:manualLayout>
                  <c:x val="2.5990908502997352E-3"/>
                  <c:y val="6.0763944628590607E-3"/>
                </c:manualLayout>
              </c:layout>
              <c:showVal val="1"/>
            </c:dLbl>
            <c:dLbl>
              <c:idx val="4"/>
              <c:layout>
                <c:manualLayout>
                  <c:x val="5.1981817005994687E-3"/>
                  <c:y val="0.17008542782620087"/>
                </c:manualLayout>
              </c:layout>
              <c:showVal val="1"/>
            </c:dLbl>
            <c:dLbl>
              <c:idx val="5"/>
              <c:layout>
                <c:manualLayout>
                  <c:x val="2.5990908502997352E-3"/>
                  <c:y val="0.2570806100217865"/>
                </c:manualLayout>
              </c:layout>
              <c:showVal val="1"/>
            </c:dLbl>
            <c:dLbl>
              <c:idx val="6"/>
              <c:layout>
                <c:manualLayout>
                  <c:x val="7.7972725508992187E-3"/>
                  <c:y val="0.32679738562091531"/>
                </c:manualLayout>
              </c:layout>
              <c:showVal val="1"/>
            </c:dLbl>
            <c:dLbl>
              <c:idx val="7"/>
              <c:layout>
                <c:manualLayout>
                  <c:x val="5.1981817005994687E-3"/>
                  <c:y val="0.29629629629629628"/>
                </c:manualLayout>
              </c:layout>
              <c:showVal val="1"/>
            </c:dLbl>
            <c:dLbl>
              <c:idx val="8"/>
              <c:layout>
                <c:manualLayout>
                  <c:x val="2.5990908502997352E-3"/>
                  <c:y val="0.18736383442265794"/>
                </c:manualLayout>
              </c:layout>
              <c:showVal val="1"/>
            </c:dLbl>
            <c:dLbl>
              <c:idx val="9"/>
              <c:layout>
                <c:manualLayout>
                  <c:x val="5.1981817005994687E-3"/>
                  <c:y val="0.20043572984749525"/>
                </c:manualLayout>
              </c:layout>
              <c:showVal val="1"/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</c:dLbl>
            <c:dLbl>
              <c:idx val="12"/>
              <c:layout>
                <c:manualLayout>
                  <c:x val="2.5990908502997352E-3"/>
                  <c:y val="0.21786492374727737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'GRÁFICO TABELA 19'!$A$2:$A$15</c:f>
              <c:strCache>
                <c:ptCount val="14"/>
                <c:pt idx="0">
                  <c:v>Méd. 2011</c:v>
                </c:pt>
                <c:pt idx="1">
                  <c:v>Méd. 2012</c:v>
                </c:pt>
                <c:pt idx="2">
                  <c:v>JAN/FEV</c:v>
                </c:pt>
                <c:pt idx="3">
                  <c:v>MAR</c:v>
                </c:pt>
                <c:pt idx="4">
                  <c:v>ABR</c:v>
                </c:pt>
                <c:pt idx="5">
                  <c:v>MAIO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Méd./Mês 2013</c:v>
                </c:pt>
              </c:strCache>
            </c:strRef>
          </c:cat>
          <c:val>
            <c:numRef>
              <c:f>'GRÁFICO TABELA 19'!$E$2:$E$15</c:f>
              <c:numCache>
                <c:formatCode>_-* #,##0.00_-;\-* #,##0.00_-;_-* "-"??_-;_-@_-</c:formatCode>
                <c:ptCount val="14"/>
                <c:pt idx="0">
                  <c:v>49607.59</c:v>
                </c:pt>
                <c:pt idx="1">
                  <c:v>69156.61</c:v>
                </c:pt>
                <c:pt idx="2">
                  <c:v>6754.6</c:v>
                </c:pt>
                <c:pt idx="3">
                  <c:v>24573.599999999999</c:v>
                </c:pt>
                <c:pt idx="4">
                  <c:v>41725.699999999997</c:v>
                </c:pt>
                <c:pt idx="5">
                  <c:v>128409.8</c:v>
                </c:pt>
                <c:pt idx="13">
                  <c:v>50365.925000000003</c:v>
                </c:pt>
              </c:numCache>
            </c:numRef>
          </c:val>
        </c:ser>
        <c:shape val="cylinder"/>
        <c:axId val="79710464"/>
        <c:axId val="79745024"/>
        <c:axId val="0"/>
      </c:bar3DChart>
      <c:catAx>
        <c:axId val="79710464"/>
        <c:scaling>
          <c:orientation val="minMax"/>
        </c:scaling>
        <c:axPos val="b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79745024"/>
        <c:crosses val="autoZero"/>
        <c:auto val="1"/>
        <c:lblAlgn val="ctr"/>
        <c:lblOffset val="100"/>
      </c:catAx>
      <c:valAx>
        <c:axId val="7974502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9710464"/>
        <c:crosses val="autoZero"/>
        <c:crossBetween val="between"/>
      </c:valAx>
    </c:plotArea>
    <c:plotVisOnly val="1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17</xdr:row>
      <xdr:rowOff>76199</xdr:rowOff>
    </xdr:from>
    <xdr:to>
      <xdr:col>6</xdr:col>
      <xdr:colOff>380999</xdr:colOff>
      <xdr:row>33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17</xdr:row>
      <xdr:rowOff>104774</xdr:rowOff>
    </xdr:from>
    <xdr:to>
      <xdr:col>15</xdr:col>
      <xdr:colOff>352424</xdr:colOff>
      <xdr:row>33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"/>
  <sheetViews>
    <sheetView tabSelected="1" topLeftCell="A23" workbookViewId="0">
      <selection activeCell="A53" sqref="A53"/>
    </sheetView>
  </sheetViews>
  <sheetFormatPr defaultRowHeight="15"/>
  <cols>
    <col min="1" max="1" width="51.85546875" bestFit="1" customWidth="1"/>
    <col min="4" max="4" width="13.42578125" customWidth="1"/>
    <col min="7" max="7" width="10.5703125" bestFit="1" customWidth="1"/>
    <col min="12" max="12" width="11.7109375" customWidth="1"/>
  </cols>
  <sheetData>
    <row r="1" spans="1:13" ht="30" customHeight="1">
      <c r="A1" s="56" t="s">
        <v>20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s="6" customFormat="1" ht="22.5" customHeight="1" thickBot="1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>
      <c r="A3" s="52" t="s">
        <v>0</v>
      </c>
      <c r="B3" s="54" t="s">
        <v>1</v>
      </c>
      <c r="C3" s="54"/>
      <c r="D3" s="54"/>
      <c r="E3" s="54" t="s">
        <v>2</v>
      </c>
      <c r="F3" s="54"/>
      <c r="G3" s="54"/>
      <c r="H3" s="54" t="s">
        <v>3</v>
      </c>
      <c r="I3" s="54"/>
      <c r="J3" s="54"/>
      <c r="K3" s="54"/>
      <c r="L3" s="54"/>
      <c r="M3" s="55"/>
    </row>
    <row r="4" spans="1:13" ht="27.75" customHeight="1" thickBot="1">
      <c r="A4" s="53"/>
      <c r="B4" s="7" t="s">
        <v>4</v>
      </c>
      <c r="C4" s="7" t="s">
        <v>5</v>
      </c>
      <c r="D4" s="8" t="s">
        <v>6</v>
      </c>
      <c r="E4" s="7" t="s">
        <v>4</v>
      </c>
      <c r="F4" s="7" t="s">
        <v>5</v>
      </c>
      <c r="G4" s="9" t="s">
        <v>6</v>
      </c>
      <c r="H4" s="7" t="s">
        <v>4</v>
      </c>
      <c r="I4" s="7" t="s">
        <v>7</v>
      </c>
      <c r="J4" s="7" t="s">
        <v>5</v>
      </c>
      <c r="K4" s="7" t="s">
        <v>7</v>
      </c>
      <c r="L4" s="9" t="s">
        <v>6</v>
      </c>
      <c r="M4" s="10" t="s">
        <v>7</v>
      </c>
    </row>
    <row r="5" spans="1:13">
      <c r="A5" s="1" t="s">
        <v>8</v>
      </c>
      <c r="B5" s="20">
        <v>3</v>
      </c>
      <c r="C5" s="21">
        <v>1</v>
      </c>
      <c r="D5" s="22">
        <v>684</v>
      </c>
      <c r="E5" s="20">
        <v>0.5</v>
      </c>
      <c r="F5" s="21">
        <v>1</v>
      </c>
      <c r="G5" s="27">
        <v>95</v>
      </c>
      <c r="H5" s="2">
        <v>3.5</v>
      </c>
      <c r="I5" s="5">
        <f>(H5/H$7)*100</f>
        <v>38.888888888888893</v>
      </c>
      <c r="J5" s="2">
        <v>2</v>
      </c>
      <c r="K5" s="5">
        <f>(J5/J$7)*100</f>
        <v>66.666666666666657</v>
      </c>
      <c r="L5" s="4">
        <v>779</v>
      </c>
      <c r="M5" s="5">
        <f>(L5/L$7)*100</f>
        <v>30.306567071272955</v>
      </c>
    </row>
    <row r="6" spans="1:13">
      <c r="A6" s="1" t="s">
        <v>9</v>
      </c>
      <c r="B6" s="23">
        <v>0</v>
      </c>
      <c r="C6" s="3">
        <v>0</v>
      </c>
      <c r="D6" s="4">
        <v>0</v>
      </c>
      <c r="E6" s="23">
        <v>0.5</v>
      </c>
      <c r="F6" s="3">
        <v>1</v>
      </c>
      <c r="G6" s="28">
        <v>133.5</v>
      </c>
      <c r="H6" s="2">
        <v>0.5</v>
      </c>
      <c r="I6" s="5">
        <f t="shared" ref="I6:I9" si="0">(H6/H$7)*100</f>
        <v>5.5555555555555554</v>
      </c>
      <c r="J6" s="2">
        <v>1</v>
      </c>
      <c r="K6" s="5">
        <f t="shared" ref="K6:K9" si="1">(J6/J$7)*100</f>
        <v>33.333333333333329</v>
      </c>
      <c r="L6" s="4">
        <v>133.5</v>
      </c>
      <c r="M6" s="5">
        <f t="shared" ref="M6:M9" si="2">(L6/L$7)*100</f>
        <v>5.1937441643323989</v>
      </c>
    </row>
    <row r="7" spans="1:13">
      <c r="A7" s="1" t="s">
        <v>10</v>
      </c>
      <c r="B7" s="23">
        <v>9</v>
      </c>
      <c r="C7" s="3">
        <v>3</v>
      </c>
      <c r="D7" s="4">
        <v>2570.4</v>
      </c>
      <c r="E7" s="23">
        <v>0</v>
      </c>
      <c r="F7" s="3">
        <v>0</v>
      </c>
      <c r="G7" s="28">
        <v>0</v>
      </c>
      <c r="H7" s="2">
        <v>9</v>
      </c>
      <c r="I7" s="5">
        <f t="shared" si="0"/>
        <v>100</v>
      </c>
      <c r="J7" s="2">
        <v>3</v>
      </c>
      <c r="K7" s="5">
        <f t="shared" si="1"/>
        <v>100</v>
      </c>
      <c r="L7" s="4">
        <v>2570.4</v>
      </c>
      <c r="M7" s="5">
        <f t="shared" si="2"/>
        <v>100</v>
      </c>
    </row>
    <row r="8" spans="1:13">
      <c r="A8" s="1" t="s">
        <v>11</v>
      </c>
      <c r="B8" s="23">
        <v>7</v>
      </c>
      <c r="C8" s="3">
        <v>2</v>
      </c>
      <c r="D8" s="4">
        <v>1999.2</v>
      </c>
      <c r="E8" s="23">
        <v>0</v>
      </c>
      <c r="F8" s="3">
        <v>0</v>
      </c>
      <c r="G8" s="28">
        <v>0</v>
      </c>
      <c r="H8" s="2">
        <v>7</v>
      </c>
      <c r="I8" s="5">
        <f t="shared" si="0"/>
        <v>77.777777777777786</v>
      </c>
      <c r="J8" s="2">
        <v>2</v>
      </c>
      <c r="K8" s="5">
        <f t="shared" si="1"/>
        <v>66.666666666666657</v>
      </c>
      <c r="L8" s="4">
        <v>1999.2</v>
      </c>
      <c r="M8" s="5">
        <f t="shared" si="2"/>
        <v>77.777777777777786</v>
      </c>
    </row>
    <row r="9" spans="1:13" ht="15.75" thickBot="1">
      <c r="A9" s="1" t="s">
        <v>12</v>
      </c>
      <c r="B9" s="24">
        <v>0</v>
      </c>
      <c r="C9" s="25">
        <v>0</v>
      </c>
      <c r="D9" s="26">
        <v>0</v>
      </c>
      <c r="E9" s="24">
        <v>2.5</v>
      </c>
      <c r="F9" s="25">
        <v>1</v>
      </c>
      <c r="G9" s="29">
        <v>1272.5</v>
      </c>
      <c r="H9" s="2">
        <v>2.5</v>
      </c>
      <c r="I9" s="5">
        <f t="shared" si="0"/>
        <v>27.777777777777779</v>
      </c>
      <c r="J9" s="2">
        <v>1</v>
      </c>
      <c r="K9" s="5">
        <f t="shared" si="1"/>
        <v>33.333333333333329</v>
      </c>
      <c r="L9" s="4">
        <v>1272.5</v>
      </c>
      <c r="M9" s="5">
        <f t="shared" si="2"/>
        <v>49.505913476501711</v>
      </c>
    </row>
    <row r="10" spans="1:13" ht="15.75" thickBot="1">
      <c r="A10" s="11" t="s">
        <v>3</v>
      </c>
      <c r="B10" s="12">
        <f t="shared" ref="B10:H10" si="3">SUM(B5:B9)</f>
        <v>19</v>
      </c>
      <c r="C10" s="13">
        <f t="shared" si="3"/>
        <v>6</v>
      </c>
      <c r="D10" s="14">
        <f t="shared" si="3"/>
        <v>5253.6</v>
      </c>
      <c r="E10" s="12">
        <f t="shared" si="3"/>
        <v>3.5</v>
      </c>
      <c r="F10" s="13">
        <f t="shared" si="3"/>
        <v>3</v>
      </c>
      <c r="G10" s="14">
        <f t="shared" si="3"/>
        <v>1501</v>
      </c>
      <c r="H10" s="12">
        <f t="shared" si="3"/>
        <v>22.5</v>
      </c>
      <c r="I10" s="15">
        <f>(H10/H$8)*100</f>
        <v>321.42857142857144</v>
      </c>
      <c r="J10" s="12">
        <f>SUM(J5:J9)</f>
        <v>9</v>
      </c>
      <c r="K10" s="15">
        <f>(J10/J$8)*100</f>
        <v>450</v>
      </c>
      <c r="L10" s="16">
        <f t="shared" ref="L10" si="4">G10+D10</f>
        <v>6754.6</v>
      </c>
      <c r="M10" s="17">
        <f>(L10/L$8)*100</f>
        <v>337.86514605842342</v>
      </c>
    </row>
    <row r="11" spans="1:13">
      <c r="A11" s="50" t="s">
        <v>13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ht="16.5" thickBot="1">
      <c r="A12" s="51" t="s">
        <v>19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>
      <c r="A13" s="52" t="s">
        <v>0</v>
      </c>
      <c r="B13" s="54" t="s">
        <v>1</v>
      </c>
      <c r="C13" s="54"/>
      <c r="D13" s="54"/>
      <c r="E13" s="54" t="s">
        <v>2</v>
      </c>
      <c r="F13" s="54"/>
      <c r="G13" s="54"/>
      <c r="H13" s="54" t="s">
        <v>3</v>
      </c>
      <c r="I13" s="54"/>
      <c r="J13" s="54"/>
      <c r="K13" s="54"/>
      <c r="L13" s="54"/>
      <c r="M13" s="55"/>
    </row>
    <row r="14" spans="1:13" ht="39" thickBot="1">
      <c r="A14" s="53"/>
      <c r="B14" s="7" t="s">
        <v>4</v>
      </c>
      <c r="C14" s="7" t="s">
        <v>5</v>
      </c>
      <c r="D14" s="8" t="s">
        <v>6</v>
      </c>
      <c r="E14" s="7" t="s">
        <v>4</v>
      </c>
      <c r="F14" s="7" t="s">
        <v>5</v>
      </c>
      <c r="G14" s="9" t="s">
        <v>6</v>
      </c>
      <c r="H14" s="7" t="s">
        <v>4</v>
      </c>
      <c r="I14" s="7" t="s">
        <v>7</v>
      </c>
      <c r="J14" s="7" t="s">
        <v>5</v>
      </c>
      <c r="K14" s="7" t="s">
        <v>7</v>
      </c>
      <c r="L14" s="9" t="s">
        <v>6</v>
      </c>
      <c r="M14" s="10" t="s">
        <v>7</v>
      </c>
    </row>
    <row r="15" spans="1:13">
      <c r="A15" s="1" t="s">
        <v>15</v>
      </c>
      <c r="B15" s="20">
        <v>0</v>
      </c>
      <c r="C15" s="21">
        <v>0</v>
      </c>
      <c r="D15" s="27">
        <v>0</v>
      </c>
      <c r="E15" s="20">
        <v>2</v>
      </c>
      <c r="F15" s="21">
        <v>1</v>
      </c>
      <c r="G15" s="27">
        <v>1588</v>
      </c>
      <c r="H15" s="2">
        <v>2</v>
      </c>
      <c r="I15" s="5">
        <f>(H15/H$22)*100</f>
        <v>2.6143790849673203</v>
      </c>
      <c r="J15" s="2">
        <v>1</v>
      </c>
      <c r="K15" s="5">
        <f>(J15/J$22)*100</f>
        <v>3.8461538461538463</v>
      </c>
      <c r="L15" s="18">
        <v>1588</v>
      </c>
      <c r="M15" s="5">
        <f>(L15/L$22)*100</f>
        <v>6.4622196178012166</v>
      </c>
    </row>
    <row r="16" spans="1:13">
      <c r="A16" s="1" t="s">
        <v>8</v>
      </c>
      <c r="B16" s="23">
        <v>7.5</v>
      </c>
      <c r="C16" s="3">
        <v>3</v>
      </c>
      <c r="D16" s="28">
        <v>1710</v>
      </c>
      <c r="E16" s="23">
        <v>5</v>
      </c>
      <c r="F16" s="3">
        <v>1</v>
      </c>
      <c r="G16" s="28">
        <v>1140</v>
      </c>
      <c r="H16" s="2">
        <v>12.5</v>
      </c>
      <c r="I16" s="5">
        <f t="shared" ref="I16:I21" si="5">(H16/H$22)*100</f>
        <v>16.33986928104575</v>
      </c>
      <c r="J16" s="2">
        <v>4</v>
      </c>
      <c r="K16" s="5">
        <f t="shared" ref="K16:K21" si="6">(J16/J$22)*100</f>
        <v>15.384615384615385</v>
      </c>
      <c r="L16" s="18">
        <v>2850</v>
      </c>
      <c r="M16" s="5">
        <f t="shared" ref="M16:M21" si="7">(L16/L$22)*100</f>
        <v>11.597812286356088</v>
      </c>
    </row>
    <row r="17" spans="1:13">
      <c r="A17" s="1" t="s">
        <v>16</v>
      </c>
      <c r="B17" s="23">
        <v>1.5</v>
      </c>
      <c r="C17" s="3">
        <v>3</v>
      </c>
      <c r="D17" s="28">
        <v>399.6</v>
      </c>
      <c r="E17" s="23">
        <v>5</v>
      </c>
      <c r="F17" s="3">
        <v>1</v>
      </c>
      <c r="G17" s="28">
        <v>1428</v>
      </c>
      <c r="H17" s="2">
        <v>6.5</v>
      </c>
      <c r="I17" s="5">
        <f t="shared" si="5"/>
        <v>8.4967320261437909</v>
      </c>
      <c r="J17" s="2">
        <v>4</v>
      </c>
      <c r="K17" s="5">
        <f t="shared" si="6"/>
        <v>15.384615384615385</v>
      </c>
      <c r="L17" s="18">
        <v>1827.6</v>
      </c>
      <c r="M17" s="5">
        <f t="shared" si="7"/>
        <v>7.4372497314190822</v>
      </c>
    </row>
    <row r="18" spans="1:13">
      <c r="A18" s="1" t="s">
        <v>10</v>
      </c>
      <c r="B18" s="23">
        <v>16</v>
      </c>
      <c r="C18" s="3">
        <v>5</v>
      </c>
      <c r="D18" s="28">
        <v>4569.6000000000004</v>
      </c>
      <c r="E18" s="23">
        <v>10</v>
      </c>
      <c r="F18" s="3">
        <v>2</v>
      </c>
      <c r="G18" s="28">
        <v>4170</v>
      </c>
      <c r="H18" s="2">
        <v>26</v>
      </c>
      <c r="I18" s="5">
        <f t="shared" si="5"/>
        <v>33.986928104575163</v>
      </c>
      <c r="J18" s="2">
        <v>7</v>
      </c>
      <c r="K18" s="5">
        <f t="shared" si="6"/>
        <v>26.923076923076923</v>
      </c>
      <c r="L18" s="18">
        <v>8739.6</v>
      </c>
      <c r="M18" s="5">
        <f t="shared" si="7"/>
        <v>35.564996581697429</v>
      </c>
    </row>
    <row r="19" spans="1:13">
      <c r="A19" s="1" t="s">
        <v>11</v>
      </c>
      <c r="B19" s="23">
        <v>0</v>
      </c>
      <c r="C19" s="3">
        <v>0</v>
      </c>
      <c r="D19" s="28">
        <v>0</v>
      </c>
      <c r="E19" s="23">
        <v>13</v>
      </c>
      <c r="F19" s="3">
        <v>3</v>
      </c>
      <c r="G19" s="28">
        <v>4281</v>
      </c>
      <c r="H19" s="2">
        <v>13</v>
      </c>
      <c r="I19" s="5">
        <f t="shared" si="5"/>
        <v>16.993464052287582</v>
      </c>
      <c r="J19" s="2">
        <v>3</v>
      </c>
      <c r="K19" s="5">
        <f t="shared" si="6"/>
        <v>11.538461538461538</v>
      </c>
      <c r="L19" s="18">
        <v>4281</v>
      </c>
      <c r="M19" s="5">
        <f t="shared" si="7"/>
        <v>17.421134876452776</v>
      </c>
    </row>
    <row r="20" spans="1:13">
      <c r="A20" s="1" t="s">
        <v>17</v>
      </c>
      <c r="B20" s="23">
        <v>0</v>
      </c>
      <c r="C20" s="3">
        <v>0</v>
      </c>
      <c r="D20" s="28">
        <v>0</v>
      </c>
      <c r="E20" s="23">
        <v>4.5</v>
      </c>
      <c r="F20" s="3">
        <v>4</v>
      </c>
      <c r="G20" s="28">
        <v>1309</v>
      </c>
      <c r="H20" s="2">
        <v>4.5</v>
      </c>
      <c r="I20" s="5">
        <f t="shared" si="5"/>
        <v>5.8823529411764701</v>
      </c>
      <c r="J20" s="2">
        <v>4</v>
      </c>
      <c r="K20" s="5">
        <f t="shared" si="6"/>
        <v>15.384615384615385</v>
      </c>
      <c r="L20" s="18">
        <v>1309</v>
      </c>
      <c r="M20" s="5">
        <f t="shared" si="7"/>
        <v>5.3268548360842525</v>
      </c>
    </row>
    <row r="21" spans="1:13" ht="15.75" thickBot="1">
      <c r="A21" s="1" t="s">
        <v>18</v>
      </c>
      <c r="B21" s="24">
        <v>4</v>
      </c>
      <c r="C21" s="25">
        <v>1</v>
      </c>
      <c r="D21" s="29">
        <v>1142.4000000000001</v>
      </c>
      <c r="E21" s="24">
        <v>8</v>
      </c>
      <c r="F21" s="25">
        <v>2</v>
      </c>
      <c r="G21" s="29">
        <v>2836</v>
      </c>
      <c r="H21" s="2">
        <v>12</v>
      </c>
      <c r="I21" s="5">
        <f t="shared" si="5"/>
        <v>15.686274509803921</v>
      </c>
      <c r="J21" s="2">
        <v>3</v>
      </c>
      <c r="K21" s="5">
        <f t="shared" si="6"/>
        <v>11.538461538461538</v>
      </c>
      <c r="L21" s="18">
        <v>3978.4</v>
      </c>
      <c r="M21" s="5">
        <f t="shared" si="7"/>
        <v>16.189732070189145</v>
      </c>
    </row>
    <row r="22" spans="1:13" ht="15.75" thickBot="1">
      <c r="A22" s="11" t="s">
        <v>3</v>
      </c>
      <c r="B22" s="12">
        <f>SUM(B15:B21)</f>
        <v>29</v>
      </c>
      <c r="C22" s="12">
        <f t="shared" ref="C22:D22" si="8">SUM(C15:C21)</f>
        <v>12</v>
      </c>
      <c r="D22" s="19">
        <f t="shared" si="8"/>
        <v>7821.6</v>
      </c>
      <c r="E22" s="12">
        <f t="shared" ref="E22:M22" si="9">SUM(E15:E21)</f>
        <v>47.5</v>
      </c>
      <c r="F22" s="13">
        <f t="shared" si="9"/>
        <v>14</v>
      </c>
      <c r="G22" s="14">
        <f t="shared" si="9"/>
        <v>16752</v>
      </c>
      <c r="H22" s="12">
        <f t="shared" si="9"/>
        <v>76.5</v>
      </c>
      <c r="I22" s="15">
        <f t="shared" si="9"/>
        <v>100</v>
      </c>
      <c r="J22" s="12">
        <f t="shared" si="9"/>
        <v>26</v>
      </c>
      <c r="K22" s="15">
        <f t="shared" si="9"/>
        <v>99.999999999999986</v>
      </c>
      <c r="L22" s="16">
        <f t="shared" si="9"/>
        <v>24573.600000000002</v>
      </c>
      <c r="M22" s="17">
        <f t="shared" si="9"/>
        <v>100</v>
      </c>
    </row>
    <row r="23" spans="1:13" ht="16.5" thickBot="1">
      <c r="A23" s="51" t="s">
        <v>39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</row>
    <row r="24" spans="1:13">
      <c r="A24" s="52" t="s">
        <v>0</v>
      </c>
      <c r="B24" s="54" t="s">
        <v>1</v>
      </c>
      <c r="C24" s="54"/>
      <c r="D24" s="54"/>
      <c r="E24" s="54" t="s">
        <v>2</v>
      </c>
      <c r="F24" s="54"/>
      <c r="G24" s="54"/>
      <c r="H24" s="54" t="s">
        <v>3</v>
      </c>
      <c r="I24" s="54"/>
      <c r="J24" s="54"/>
      <c r="K24" s="54"/>
      <c r="L24" s="54"/>
      <c r="M24" s="55"/>
    </row>
    <row r="25" spans="1:13" ht="39" thickBot="1">
      <c r="A25" s="53"/>
      <c r="B25" s="7" t="s">
        <v>4</v>
      </c>
      <c r="C25" s="7" t="s">
        <v>5</v>
      </c>
      <c r="D25" s="8" t="s">
        <v>6</v>
      </c>
      <c r="E25" s="7" t="s">
        <v>4</v>
      </c>
      <c r="F25" s="7" t="s">
        <v>5</v>
      </c>
      <c r="G25" s="9" t="s">
        <v>6</v>
      </c>
      <c r="H25" s="7" t="s">
        <v>4</v>
      </c>
      <c r="I25" s="7" t="s">
        <v>7</v>
      </c>
      <c r="J25" s="7" t="s">
        <v>5</v>
      </c>
      <c r="K25" s="7" t="s">
        <v>7</v>
      </c>
      <c r="L25" s="9" t="s">
        <v>6</v>
      </c>
      <c r="M25" s="10" t="s">
        <v>7</v>
      </c>
    </row>
    <row r="26" spans="1:13">
      <c r="A26" s="1" t="s">
        <v>15</v>
      </c>
      <c r="B26" s="20">
        <v>5</v>
      </c>
      <c r="C26" s="21">
        <v>1</v>
      </c>
      <c r="D26" s="27">
        <v>1140</v>
      </c>
      <c r="E26" s="20">
        <v>0</v>
      </c>
      <c r="F26" s="21">
        <v>0</v>
      </c>
      <c r="G26" s="27">
        <v>0</v>
      </c>
      <c r="H26" s="2">
        <v>5</v>
      </c>
      <c r="I26" s="5">
        <f>(H26/H$35)*100</f>
        <v>3.2679738562091507</v>
      </c>
      <c r="J26" s="2">
        <v>1</v>
      </c>
      <c r="K26" s="5">
        <f>(J26/J$35)*100</f>
        <v>2.6315789473684208</v>
      </c>
      <c r="L26" s="18">
        <v>1140</v>
      </c>
      <c r="M26" s="5">
        <f>(L26/L$35)*100</f>
        <v>2.732129119463544</v>
      </c>
    </row>
    <row r="27" spans="1:13">
      <c r="A27" s="1" t="s">
        <v>8</v>
      </c>
      <c r="B27" s="23">
        <v>33</v>
      </c>
      <c r="C27" s="3">
        <v>7</v>
      </c>
      <c r="D27" s="28">
        <v>7524</v>
      </c>
      <c r="E27" s="23">
        <v>0</v>
      </c>
      <c r="F27" s="3">
        <v>0</v>
      </c>
      <c r="G27" s="28">
        <v>0</v>
      </c>
      <c r="H27" s="2">
        <v>33</v>
      </c>
      <c r="I27" s="5">
        <f t="shared" ref="I27:I34" si="10">(H27/H$35)*100</f>
        <v>21.568627450980394</v>
      </c>
      <c r="J27" s="2">
        <v>7</v>
      </c>
      <c r="K27" s="5">
        <f t="shared" ref="K27:K34" si="11">(J27/J$35)*100</f>
        <v>18.421052631578945</v>
      </c>
      <c r="L27" s="18">
        <v>7524</v>
      </c>
      <c r="M27" s="5">
        <f t="shared" ref="M27:M34" si="12">(L27/L$35)*100</f>
        <v>18.032052188459392</v>
      </c>
    </row>
    <row r="28" spans="1:13">
      <c r="A28" s="1" t="s">
        <v>16</v>
      </c>
      <c r="B28" s="23">
        <v>25</v>
      </c>
      <c r="C28" s="3">
        <v>5</v>
      </c>
      <c r="D28" s="28">
        <v>7314</v>
      </c>
      <c r="E28" s="23">
        <v>0</v>
      </c>
      <c r="F28" s="3">
        <v>0</v>
      </c>
      <c r="G28" s="28">
        <v>0</v>
      </c>
      <c r="H28" s="2">
        <v>25</v>
      </c>
      <c r="I28" s="5">
        <f t="shared" si="10"/>
        <v>16.33986928104575</v>
      </c>
      <c r="J28" s="2">
        <v>5</v>
      </c>
      <c r="K28" s="5">
        <f t="shared" si="11"/>
        <v>13.157894736842104</v>
      </c>
      <c r="L28" s="18">
        <v>7314</v>
      </c>
      <c r="M28" s="5">
        <f t="shared" si="12"/>
        <v>17.528765245400319</v>
      </c>
    </row>
    <row r="29" spans="1:13">
      <c r="A29" s="1" t="s">
        <v>9</v>
      </c>
      <c r="B29" s="23">
        <v>41</v>
      </c>
      <c r="C29" s="3">
        <v>9</v>
      </c>
      <c r="D29" s="28">
        <v>11709.6</v>
      </c>
      <c r="E29" s="23">
        <v>1.5</v>
      </c>
      <c r="F29" s="3">
        <v>1</v>
      </c>
      <c r="G29" s="28">
        <v>400.5</v>
      </c>
      <c r="H29" s="2">
        <v>42.5</v>
      </c>
      <c r="I29" s="5">
        <f t="shared" si="10"/>
        <v>27.777777777777779</v>
      </c>
      <c r="J29" s="2">
        <v>10</v>
      </c>
      <c r="K29" s="5">
        <f t="shared" si="11"/>
        <v>26.315789473684209</v>
      </c>
      <c r="L29" s="18">
        <v>12110.1</v>
      </c>
      <c r="M29" s="5">
        <f t="shared" si="12"/>
        <v>29.023120043522336</v>
      </c>
    </row>
    <row r="30" spans="1:13">
      <c r="A30" s="1" t="s">
        <v>10</v>
      </c>
      <c r="B30" s="23">
        <v>21</v>
      </c>
      <c r="C30" s="3">
        <v>6</v>
      </c>
      <c r="D30" s="28">
        <v>5997.6</v>
      </c>
      <c r="E30" s="23">
        <v>0</v>
      </c>
      <c r="F30" s="3">
        <v>0</v>
      </c>
      <c r="G30" s="28">
        <v>0</v>
      </c>
      <c r="H30" s="2">
        <v>21</v>
      </c>
      <c r="I30" s="5">
        <f t="shared" si="10"/>
        <v>13.725490196078432</v>
      </c>
      <c r="J30" s="2">
        <v>6</v>
      </c>
      <c r="K30" s="5">
        <f t="shared" si="11"/>
        <v>15.789473684210526</v>
      </c>
      <c r="L30" s="18">
        <v>5997.6</v>
      </c>
      <c r="M30" s="5">
        <f t="shared" si="12"/>
        <v>14.373875093767152</v>
      </c>
    </row>
    <row r="31" spans="1:13">
      <c r="A31" s="1" t="s">
        <v>40</v>
      </c>
      <c r="B31" s="23">
        <v>15</v>
      </c>
      <c r="C31" s="3">
        <v>3</v>
      </c>
      <c r="D31" s="28">
        <v>4284</v>
      </c>
      <c r="E31" s="23">
        <v>0</v>
      </c>
      <c r="F31" s="3">
        <v>0</v>
      </c>
      <c r="G31" s="28">
        <v>0</v>
      </c>
      <c r="H31" s="2">
        <v>15</v>
      </c>
      <c r="I31" s="5">
        <f t="shared" si="10"/>
        <v>9.8039215686274517</v>
      </c>
      <c r="J31" s="2">
        <v>3</v>
      </c>
      <c r="K31" s="5">
        <f t="shared" si="11"/>
        <v>7.8947368421052628</v>
      </c>
      <c r="L31" s="18">
        <v>4284</v>
      </c>
      <c r="M31" s="5">
        <f t="shared" si="12"/>
        <v>10.267053638405109</v>
      </c>
    </row>
    <row r="32" spans="1:13">
      <c r="A32" s="1" t="s">
        <v>11</v>
      </c>
      <c r="B32" s="23">
        <v>0</v>
      </c>
      <c r="C32" s="3">
        <v>0</v>
      </c>
      <c r="D32" s="28">
        <v>0</v>
      </c>
      <c r="E32" s="23">
        <v>1</v>
      </c>
      <c r="F32" s="3">
        <v>1</v>
      </c>
      <c r="G32" s="28">
        <v>238</v>
      </c>
      <c r="H32" s="2">
        <v>1</v>
      </c>
      <c r="I32" s="5">
        <f t="shared" si="10"/>
        <v>0.65359477124183007</v>
      </c>
      <c r="J32" s="2">
        <v>1</v>
      </c>
      <c r="K32" s="5">
        <f t="shared" si="11"/>
        <v>2.6315789473684208</v>
      </c>
      <c r="L32" s="18">
        <v>238</v>
      </c>
      <c r="M32" s="5">
        <f t="shared" si="12"/>
        <v>0.57039186880028381</v>
      </c>
    </row>
    <row r="33" spans="1:13">
      <c r="A33" s="1" t="s">
        <v>17</v>
      </c>
      <c r="B33" s="23">
        <v>6.5</v>
      </c>
      <c r="C33" s="3">
        <v>2</v>
      </c>
      <c r="D33" s="28">
        <v>1482</v>
      </c>
      <c r="E33" s="23">
        <v>2.5</v>
      </c>
      <c r="F33" s="3">
        <v>1</v>
      </c>
      <c r="G33" s="28">
        <v>1042.5</v>
      </c>
      <c r="H33" s="2">
        <v>9</v>
      </c>
      <c r="I33" s="5">
        <f t="shared" si="10"/>
        <v>5.8823529411764701</v>
      </c>
      <c r="J33" s="2">
        <v>3</v>
      </c>
      <c r="K33" s="5">
        <f t="shared" si="11"/>
        <v>7.8947368421052628</v>
      </c>
      <c r="L33" s="18">
        <v>2524.5</v>
      </c>
      <c r="M33" s="5">
        <f t="shared" si="12"/>
        <v>6.0502280369172965</v>
      </c>
    </row>
    <row r="34" spans="1:13" ht="15.75" thickBot="1">
      <c r="A34" s="1" t="s">
        <v>18</v>
      </c>
      <c r="B34" s="23">
        <v>0</v>
      </c>
      <c r="C34" s="3">
        <v>0</v>
      </c>
      <c r="D34" s="28">
        <v>0</v>
      </c>
      <c r="E34" s="23">
        <v>1.5</v>
      </c>
      <c r="F34" s="3">
        <v>2</v>
      </c>
      <c r="G34" s="28">
        <v>593.5</v>
      </c>
      <c r="H34" s="2">
        <v>1.5</v>
      </c>
      <c r="I34" s="5">
        <f t="shared" si="10"/>
        <v>0.98039215686274506</v>
      </c>
      <c r="J34" s="2">
        <v>2</v>
      </c>
      <c r="K34" s="5">
        <f t="shared" si="11"/>
        <v>5.2631578947368416</v>
      </c>
      <c r="L34" s="18">
        <v>593.5</v>
      </c>
      <c r="M34" s="5">
        <f t="shared" si="12"/>
        <v>1.4223847652645731</v>
      </c>
    </row>
    <row r="35" spans="1:13" ht="15.75" thickBot="1">
      <c r="A35" s="11" t="s">
        <v>3</v>
      </c>
      <c r="B35" s="12">
        <f>SUM(B26:B34)</f>
        <v>146.5</v>
      </c>
      <c r="C35" s="12">
        <f t="shared" ref="C35:D35" si="13">SUM(C26:C34)</f>
        <v>33</v>
      </c>
      <c r="D35" s="19">
        <f t="shared" si="13"/>
        <v>39451.199999999997</v>
      </c>
      <c r="E35" s="12">
        <f t="shared" ref="E35" si="14">SUM(E26:E34)</f>
        <v>6.5</v>
      </c>
      <c r="F35" s="13">
        <f t="shared" ref="F35" si="15">SUM(F26:F34)</f>
        <v>5</v>
      </c>
      <c r="G35" s="14">
        <f t="shared" ref="G35" si="16">SUM(G26:G34)</f>
        <v>2274.5</v>
      </c>
      <c r="H35" s="12">
        <f t="shared" ref="H35" si="17">SUM(H26:H34)</f>
        <v>153</v>
      </c>
      <c r="I35" s="15">
        <f t="shared" ref="I35" si="18">SUM(I26:I34)</f>
        <v>100</v>
      </c>
      <c r="J35" s="12">
        <f t="shared" ref="J35" si="19">SUM(J26:J34)</f>
        <v>38</v>
      </c>
      <c r="K35" s="15">
        <f t="shared" ref="K35" si="20">SUM(K26:K34)</f>
        <v>99.999999999999986</v>
      </c>
      <c r="L35" s="16">
        <f t="shared" ref="L35" si="21">SUM(L26:L34)</f>
        <v>41725.699999999997</v>
      </c>
      <c r="M35" s="17">
        <f t="shared" ref="M35" si="22">SUM(M26:M34)</f>
        <v>99.999999999999986</v>
      </c>
    </row>
    <row r="36" spans="1:13" ht="16.5" thickBot="1">
      <c r="A36" s="51" t="s">
        <v>42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3">
      <c r="A37" s="52" t="s">
        <v>0</v>
      </c>
      <c r="B37" s="54" t="s">
        <v>1</v>
      </c>
      <c r="C37" s="54"/>
      <c r="D37" s="54"/>
      <c r="E37" s="54" t="s">
        <v>2</v>
      </c>
      <c r="F37" s="54"/>
      <c r="G37" s="54"/>
      <c r="H37" s="54" t="s">
        <v>3</v>
      </c>
      <c r="I37" s="54"/>
      <c r="J37" s="54"/>
      <c r="K37" s="54"/>
      <c r="L37" s="54"/>
      <c r="M37" s="55"/>
    </row>
    <row r="38" spans="1:13" ht="39" thickBot="1">
      <c r="A38" s="53"/>
      <c r="B38" s="7" t="s">
        <v>4</v>
      </c>
      <c r="C38" s="7" t="s">
        <v>5</v>
      </c>
      <c r="D38" s="8" t="s">
        <v>6</v>
      </c>
      <c r="E38" s="7" t="s">
        <v>4</v>
      </c>
      <c r="F38" s="7" t="s">
        <v>5</v>
      </c>
      <c r="G38" s="9" t="s">
        <v>6</v>
      </c>
      <c r="H38" s="7" t="s">
        <v>4</v>
      </c>
      <c r="I38" s="7" t="s">
        <v>7</v>
      </c>
      <c r="J38" s="7" t="s">
        <v>5</v>
      </c>
      <c r="K38" s="7" t="s">
        <v>7</v>
      </c>
      <c r="L38" s="9" t="s">
        <v>6</v>
      </c>
      <c r="M38" s="10" t="s">
        <v>7</v>
      </c>
    </row>
    <row r="39" spans="1:13">
      <c r="A39" s="1" t="s">
        <v>15</v>
      </c>
      <c r="B39" s="20">
        <v>23</v>
      </c>
      <c r="C39" s="21">
        <v>5</v>
      </c>
      <c r="D39" s="4">
        <v>5244</v>
      </c>
      <c r="E39" s="20">
        <v>0</v>
      </c>
      <c r="F39" s="21">
        <v>0</v>
      </c>
      <c r="G39" s="27">
        <v>0</v>
      </c>
      <c r="H39" s="2">
        <f>B39+E39</f>
        <v>23</v>
      </c>
      <c r="I39" s="57">
        <f>(H39/H$48)*100</f>
        <v>5.4437869822485201</v>
      </c>
      <c r="J39" s="2">
        <f>C39+F39</f>
        <v>5</v>
      </c>
      <c r="K39" s="57">
        <f>(J39/J$48)*100</f>
        <v>5.3191489361702127</v>
      </c>
      <c r="L39" s="58">
        <f>D39+G39</f>
        <v>5244</v>
      </c>
      <c r="M39" s="57">
        <f>(L39/L$48)*100</f>
        <v>4.0838004575974729</v>
      </c>
    </row>
    <row r="40" spans="1:13">
      <c r="A40" s="1" t="s">
        <v>8</v>
      </c>
      <c r="B40" s="23">
        <v>71.5</v>
      </c>
      <c r="C40" s="3">
        <v>15</v>
      </c>
      <c r="D40" s="4">
        <v>16302</v>
      </c>
      <c r="E40" s="23">
        <v>0.5</v>
      </c>
      <c r="F40" s="3">
        <v>1</v>
      </c>
      <c r="G40" s="28">
        <v>95</v>
      </c>
      <c r="H40" s="2">
        <f t="shared" ref="H40:H47" si="23">B40+E40</f>
        <v>72</v>
      </c>
      <c r="I40" s="57">
        <f t="shared" ref="I40:I47" si="24">(H40/H$48)*100</f>
        <v>17.041420118343193</v>
      </c>
      <c r="J40" s="2">
        <f t="shared" ref="J40:J47" si="25">C40+F40</f>
        <v>16</v>
      </c>
      <c r="K40" s="57">
        <f t="shared" ref="K40:K47" si="26">(J40/J$48)*100</f>
        <v>17.021276595744681</v>
      </c>
      <c r="L40" s="58">
        <f t="shared" ref="L40:L47" si="27">D40+G40</f>
        <v>16397</v>
      </c>
      <c r="M40" s="57">
        <f t="shared" ref="M40:M47" si="28">(L40/L$48)*100</f>
        <v>12.769274619226881</v>
      </c>
    </row>
    <row r="41" spans="1:13">
      <c r="A41" s="1" t="s">
        <v>16</v>
      </c>
      <c r="B41" s="23">
        <v>84</v>
      </c>
      <c r="C41" s="3">
        <v>16</v>
      </c>
      <c r="D41" s="4">
        <v>23990.400000000001</v>
      </c>
      <c r="E41" s="23">
        <v>4.5</v>
      </c>
      <c r="F41" s="3">
        <v>2</v>
      </c>
      <c r="G41" s="28">
        <v>1801.5</v>
      </c>
      <c r="H41" s="2">
        <f t="shared" si="23"/>
        <v>88.5</v>
      </c>
      <c r="I41" s="57">
        <f t="shared" si="24"/>
        <v>20.946745562130179</v>
      </c>
      <c r="J41" s="2">
        <f t="shared" si="25"/>
        <v>18</v>
      </c>
      <c r="K41" s="57">
        <f t="shared" si="26"/>
        <v>19.148936170212767</v>
      </c>
      <c r="L41" s="58">
        <f t="shared" si="27"/>
        <v>25791.9</v>
      </c>
      <c r="M41" s="57">
        <f t="shared" si="28"/>
        <v>20.08561651836542</v>
      </c>
    </row>
    <row r="42" spans="1:13">
      <c r="A42" s="1" t="s">
        <v>9</v>
      </c>
      <c r="B42" s="23">
        <v>95</v>
      </c>
      <c r="C42" s="3">
        <v>19</v>
      </c>
      <c r="D42" s="4">
        <v>27132</v>
      </c>
      <c r="E42" s="23">
        <v>11</v>
      </c>
      <c r="F42" s="3">
        <v>2</v>
      </c>
      <c r="G42" s="28">
        <v>5093</v>
      </c>
      <c r="H42" s="2">
        <f t="shared" si="23"/>
        <v>106</v>
      </c>
      <c r="I42" s="57">
        <f t="shared" si="24"/>
        <v>25.088757396449708</v>
      </c>
      <c r="J42" s="2">
        <f t="shared" si="25"/>
        <v>21</v>
      </c>
      <c r="K42" s="57">
        <f t="shared" si="26"/>
        <v>22.340425531914892</v>
      </c>
      <c r="L42" s="58">
        <f t="shared" si="27"/>
        <v>32225</v>
      </c>
      <c r="M42" s="57">
        <f t="shared" si="28"/>
        <v>25.095436641128639</v>
      </c>
    </row>
    <row r="43" spans="1:13">
      <c r="A43" s="1" t="s">
        <v>10</v>
      </c>
      <c r="B43" s="23">
        <v>18</v>
      </c>
      <c r="C43" s="3">
        <v>6</v>
      </c>
      <c r="D43" s="4">
        <v>5140.8</v>
      </c>
      <c r="E43" s="23">
        <v>0</v>
      </c>
      <c r="F43" s="3">
        <v>0</v>
      </c>
      <c r="G43" s="28">
        <v>0</v>
      </c>
      <c r="H43" s="2">
        <f t="shared" si="23"/>
        <v>18</v>
      </c>
      <c r="I43" s="57">
        <f t="shared" si="24"/>
        <v>4.2603550295857984</v>
      </c>
      <c r="J43" s="2">
        <f t="shared" si="25"/>
        <v>6</v>
      </c>
      <c r="K43" s="57">
        <f t="shared" si="26"/>
        <v>6.3829787234042552</v>
      </c>
      <c r="L43" s="58">
        <f t="shared" si="27"/>
        <v>5140.8</v>
      </c>
      <c r="M43" s="57">
        <f t="shared" si="28"/>
        <v>4.0034327598049373</v>
      </c>
    </row>
    <row r="44" spans="1:13">
      <c r="A44" s="1" t="s">
        <v>40</v>
      </c>
      <c r="B44" s="23">
        <v>20</v>
      </c>
      <c r="C44" s="3">
        <v>4</v>
      </c>
      <c r="D44" s="4">
        <v>5712</v>
      </c>
      <c r="E44" s="23">
        <v>0</v>
      </c>
      <c r="F44" s="3">
        <v>0</v>
      </c>
      <c r="G44" s="28">
        <v>0</v>
      </c>
      <c r="H44" s="2">
        <f t="shared" si="23"/>
        <v>20</v>
      </c>
      <c r="I44" s="57">
        <f t="shared" si="24"/>
        <v>4.7337278106508878</v>
      </c>
      <c r="J44" s="2">
        <f t="shared" si="25"/>
        <v>4</v>
      </c>
      <c r="K44" s="57">
        <f t="shared" si="26"/>
        <v>4.2553191489361701</v>
      </c>
      <c r="L44" s="58">
        <f t="shared" si="27"/>
        <v>5712</v>
      </c>
      <c r="M44" s="57">
        <f t="shared" si="28"/>
        <v>4.4482586220054854</v>
      </c>
    </row>
    <row r="45" spans="1:13">
      <c r="A45" s="1" t="s">
        <v>11</v>
      </c>
      <c r="B45" s="23">
        <v>20</v>
      </c>
      <c r="C45" s="3">
        <v>4</v>
      </c>
      <c r="D45" s="4">
        <v>5712</v>
      </c>
      <c r="E45" s="23">
        <v>49</v>
      </c>
      <c r="F45" s="3">
        <v>12</v>
      </c>
      <c r="G45" s="28">
        <v>20783.900000000001</v>
      </c>
      <c r="H45" s="2">
        <f t="shared" si="23"/>
        <v>69</v>
      </c>
      <c r="I45" s="57">
        <f t="shared" si="24"/>
        <v>16.331360946745562</v>
      </c>
      <c r="J45" s="2">
        <f t="shared" si="25"/>
        <v>16</v>
      </c>
      <c r="K45" s="57">
        <f t="shared" si="26"/>
        <v>17.021276595744681</v>
      </c>
      <c r="L45" s="58">
        <f t="shared" si="27"/>
        <v>26495.9</v>
      </c>
      <c r="M45" s="57">
        <f t="shared" si="28"/>
        <v>20.63386127850055</v>
      </c>
    </row>
    <row r="46" spans="1:13">
      <c r="A46" s="1" t="s">
        <v>17</v>
      </c>
      <c r="B46" s="23">
        <v>12</v>
      </c>
      <c r="C46" s="3">
        <v>3</v>
      </c>
      <c r="D46" s="4">
        <v>2851.2</v>
      </c>
      <c r="E46" s="23">
        <v>0.5</v>
      </c>
      <c r="F46" s="3">
        <v>1</v>
      </c>
      <c r="G46" s="28">
        <v>95</v>
      </c>
      <c r="H46" s="2">
        <f t="shared" si="23"/>
        <v>12.5</v>
      </c>
      <c r="I46" s="57">
        <f t="shared" si="24"/>
        <v>2.9585798816568047</v>
      </c>
      <c r="J46" s="2">
        <f t="shared" si="25"/>
        <v>4</v>
      </c>
      <c r="K46" s="57">
        <f t="shared" si="26"/>
        <v>4.2553191489361701</v>
      </c>
      <c r="L46" s="58">
        <f t="shared" si="27"/>
        <v>2946.2</v>
      </c>
      <c r="M46" s="57">
        <f t="shared" si="28"/>
        <v>2.2943731708950561</v>
      </c>
    </row>
    <row r="47" spans="1:13" ht="15.75" thickBot="1">
      <c r="A47" s="1" t="s">
        <v>18</v>
      </c>
      <c r="B47" s="23">
        <v>0</v>
      </c>
      <c r="C47" s="3">
        <v>0</v>
      </c>
      <c r="D47" s="4">
        <v>0</v>
      </c>
      <c r="E47" s="23">
        <v>13.5</v>
      </c>
      <c r="F47" s="3">
        <v>4</v>
      </c>
      <c r="G47" s="28">
        <v>8457</v>
      </c>
      <c r="H47" s="2">
        <f t="shared" si="23"/>
        <v>13.5</v>
      </c>
      <c r="I47" s="57">
        <f t="shared" si="24"/>
        <v>3.195266272189349</v>
      </c>
      <c r="J47" s="2">
        <f t="shared" si="25"/>
        <v>4</v>
      </c>
      <c r="K47" s="57">
        <f t="shared" si="26"/>
        <v>4.2553191489361701</v>
      </c>
      <c r="L47" s="58">
        <f t="shared" si="27"/>
        <v>8457</v>
      </c>
      <c r="M47" s="57">
        <f t="shared" si="28"/>
        <v>6.5859459324755596</v>
      </c>
    </row>
    <row r="48" spans="1:13" ht="15.75" thickBot="1">
      <c r="A48" s="11" t="s">
        <v>3</v>
      </c>
      <c r="B48" s="12">
        <f>SUM(B39:B47)</f>
        <v>343.5</v>
      </c>
      <c r="C48" s="12">
        <f t="shared" ref="C48:M48" si="29">SUM(C39:C47)</f>
        <v>72</v>
      </c>
      <c r="D48" s="19">
        <f t="shared" si="29"/>
        <v>92084.4</v>
      </c>
      <c r="E48" s="59">
        <f t="shared" si="29"/>
        <v>79</v>
      </c>
      <c r="F48" s="13">
        <f t="shared" si="29"/>
        <v>22</v>
      </c>
      <c r="G48" s="14">
        <f t="shared" si="29"/>
        <v>36325.4</v>
      </c>
      <c r="H48" s="12">
        <f t="shared" si="29"/>
        <v>422.5</v>
      </c>
      <c r="I48" s="15">
        <f t="shared" si="29"/>
        <v>100</v>
      </c>
      <c r="J48" s="12">
        <f t="shared" si="29"/>
        <v>94</v>
      </c>
      <c r="K48" s="15">
        <f t="shared" si="29"/>
        <v>99.999999999999986</v>
      </c>
      <c r="L48" s="16">
        <f t="shared" si="29"/>
        <v>128409.8</v>
      </c>
      <c r="M48" s="17">
        <f t="shared" si="29"/>
        <v>99.999999999999986</v>
      </c>
    </row>
    <row r="49" spans="1:13">
      <c r="A49" s="50" t="s">
        <v>13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</row>
  </sheetData>
  <sheetProtection password="C76B" sheet="1" objects="1" scenarios="1"/>
  <mergeCells count="23">
    <mergeCell ref="H37:M37"/>
    <mergeCell ref="A3:A4"/>
    <mergeCell ref="B3:D3"/>
    <mergeCell ref="E3:G3"/>
    <mergeCell ref="H3:M3"/>
    <mergeCell ref="A1:M1"/>
    <mergeCell ref="A2:M2"/>
    <mergeCell ref="A49:M49"/>
    <mergeCell ref="A11:M11"/>
    <mergeCell ref="A12:M12"/>
    <mergeCell ref="A13:A14"/>
    <mergeCell ref="B13:D13"/>
    <mergeCell ref="E13:G13"/>
    <mergeCell ref="H13:M13"/>
    <mergeCell ref="A23:M23"/>
    <mergeCell ref="A24:A25"/>
    <mergeCell ref="B24:D24"/>
    <mergeCell ref="E24:G24"/>
    <mergeCell ref="H24:M24"/>
    <mergeCell ref="A36:M36"/>
    <mergeCell ref="A37:A38"/>
    <mergeCell ref="B37:D37"/>
    <mergeCell ref="E37:G37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J39:J47 L39:L4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8" sqref="E8"/>
    </sheetView>
  </sheetViews>
  <sheetFormatPr defaultRowHeight="1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>
      <c r="A1" s="48" t="s">
        <v>36</v>
      </c>
      <c r="B1" s="49" t="s">
        <v>35</v>
      </c>
      <c r="C1" s="49" t="s">
        <v>34</v>
      </c>
      <c r="D1" s="48" t="s">
        <v>21</v>
      </c>
      <c r="E1" s="49" t="s">
        <v>33</v>
      </c>
    </row>
    <row r="2" spans="1:5">
      <c r="A2" s="44" t="s">
        <v>37</v>
      </c>
      <c r="E2" s="45">
        <v>49607.59</v>
      </c>
    </row>
    <row r="3" spans="1:5">
      <c r="A3" s="46" t="s">
        <v>38</v>
      </c>
      <c r="E3" s="47">
        <v>69156.61</v>
      </c>
    </row>
    <row r="4" spans="1:5">
      <c r="A4" s="33" t="s">
        <v>32</v>
      </c>
      <c r="B4" s="35">
        <v>19</v>
      </c>
      <c r="C4" s="35">
        <v>3.5</v>
      </c>
      <c r="D4" s="34">
        <f>SUM(B4:C4)</f>
        <v>22.5</v>
      </c>
      <c r="E4" s="30">
        <v>6754.6</v>
      </c>
    </row>
    <row r="5" spans="1:5">
      <c r="A5" s="33" t="s">
        <v>31</v>
      </c>
      <c r="B5" s="35">
        <v>29</v>
      </c>
      <c r="C5" s="35">
        <v>47.5</v>
      </c>
      <c r="D5" s="34">
        <f>SUM(B5:C5)</f>
        <v>76.5</v>
      </c>
      <c r="E5" s="30">
        <v>24573.599999999999</v>
      </c>
    </row>
    <row r="6" spans="1:5">
      <c r="A6" s="33" t="s">
        <v>30</v>
      </c>
      <c r="B6" s="35">
        <v>146.5</v>
      </c>
      <c r="C6" s="35">
        <v>6.5</v>
      </c>
      <c r="D6" s="34">
        <f>SUM(B6:C6)</f>
        <v>153</v>
      </c>
      <c r="E6" s="30">
        <v>41725.699999999997</v>
      </c>
    </row>
    <row r="7" spans="1:5">
      <c r="A7" s="33" t="s">
        <v>29</v>
      </c>
      <c r="B7" s="31">
        <v>343.5</v>
      </c>
      <c r="C7" s="31">
        <v>79</v>
      </c>
      <c r="D7" s="34">
        <f>SUM(B7:C7)</f>
        <v>422.5</v>
      </c>
      <c r="E7" s="30">
        <v>128409.8</v>
      </c>
    </row>
    <row r="8" spans="1:5">
      <c r="A8" t="s">
        <v>28</v>
      </c>
      <c r="B8" s="31"/>
      <c r="C8" s="31"/>
      <c r="D8" s="31"/>
      <c r="E8" s="30"/>
    </row>
    <row r="9" spans="1:5">
      <c r="A9" t="s">
        <v>27</v>
      </c>
      <c r="B9" s="31"/>
      <c r="C9" s="31"/>
      <c r="D9" s="31"/>
      <c r="E9" s="30"/>
    </row>
    <row r="10" spans="1:5">
      <c r="A10" t="s">
        <v>26</v>
      </c>
      <c r="B10" s="31"/>
      <c r="C10" s="31"/>
      <c r="D10" s="31"/>
      <c r="E10" s="30"/>
    </row>
    <row r="11" spans="1:5">
      <c r="A11" t="s">
        <v>25</v>
      </c>
      <c r="B11" s="31"/>
      <c r="C11" s="31"/>
      <c r="D11" s="31"/>
      <c r="E11" s="30"/>
    </row>
    <row r="12" spans="1:5">
      <c r="A12" t="s">
        <v>24</v>
      </c>
      <c r="B12" s="31"/>
      <c r="C12" s="31"/>
      <c r="D12" s="31"/>
      <c r="E12" s="30"/>
    </row>
    <row r="13" spans="1:5">
      <c r="A13" t="s">
        <v>23</v>
      </c>
      <c r="B13" s="32"/>
      <c r="C13" s="32"/>
      <c r="D13" s="31"/>
      <c r="E13" s="30"/>
    </row>
    <row r="14" spans="1:5">
      <c r="A14" t="s">
        <v>22</v>
      </c>
      <c r="B14" s="32"/>
      <c r="C14" s="32"/>
      <c r="D14" s="31"/>
      <c r="E14" s="30"/>
    </row>
    <row r="15" spans="1:5">
      <c r="A15" s="36" t="s">
        <v>41</v>
      </c>
      <c r="B15" s="37">
        <f>AVERAGE(B4:B14)</f>
        <v>134.5</v>
      </c>
      <c r="C15" s="37">
        <f>AVERAGE(C4:C14)</f>
        <v>34.125</v>
      </c>
      <c r="D15" s="38">
        <f>SUM(B15:C15)</f>
        <v>168.625</v>
      </c>
      <c r="E15" s="39">
        <f>AVERAGE(E4:E14)</f>
        <v>50365.925000000003</v>
      </c>
    </row>
    <row r="16" spans="1:5">
      <c r="A16" s="40" t="s">
        <v>21</v>
      </c>
      <c r="B16" s="41">
        <f>SUM(B4:B15)</f>
        <v>672.5</v>
      </c>
      <c r="C16" s="41">
        <f>SUM(C4:C15)</f>
        <v>170.625</v>
      </c>
      <c r="D16" s="42">
        <f>SUM(B16:C16)</f>
        <v>843.125</v>
      </c>
      <c r="E16" s="43">
        <f>SUM(E4:E15)</f>
        <v>251829.625</v>
      </c>
    </row>
  </sheetData>
  <sheetProtection password="C76B" sheet="1" objects="1" scenarios="1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2013-04-10T20:02:21Z</dcterms:created>
  <dcterms:modified xsi:type="dcterms:W3CDTF">2013-06-11T18:07:24Z</dcterms:modified>
</cp:coreProperties>
</file>