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L54" i="1"/>
  <c r="O81"/>
  <c r="N81"/>
  <c r="M81"/>
  <c r="I81"/>
  <c r="J81"/>
  <c r="H81"/>
  <c r="K81"/>
  <c r="O64"/>
  <c r="N64"/>
  <c r="K64"/>
  <c r="M64"/>
  <c r="L64" s="1"/>
  <c r="I64"/>
  <c r="J64"/>
  <c r="H64"/>
  <c r="M40"/>
  <c r="O40"/>
  <c r="N40"/>
  <c r="O18"/>
  <c r="N18"/>
  <c r="M18"/>
  <c r="L18" s="1"/>
  <c r="L81" l="1"/>
</calcChain>
</file>

<file path=xl/sharedStrings.xml><?xml version="1.0" encoding="utf-8"?>
<sst xmlns="http://schemas.openxmlformats.org/spreadsheetml/2006/main" count="673" uniqueCount="277">
  <si>
    <t>DATA</t>
  </si>
  <si>
    <t>EVENTO</t>
  </si>
  <si>
    <t>FORMA DE
EXECUÇÃO</t>
  </si>
  <si>
    <t>CLIENTELA</t>
  </si>
  <si>
    <t>MINISTRANTE</t>
  </si>
  <si>
    <t>LOCAL</t>
  </si>
  <si>
    <t>C/H</t>
  </si>
  <si>
    <t>TABELA 20 -ATIVIDADES DE CAPACITAÇÃO E APERFEIÇOAMENTO - PÚBLICO INTERNO</t>
  </si>
  <si>
    <t>Mês: Jan - Fev / 2013</t>
  </si>
  <si>
    <t>C U S T O</t>
  </si>
  <si>
    <t>Qte.
PARTICIPANTES</t>
  </si>
  <si>
    <t>COFFEE BREAK</t>
  </si>
  <si>
    <t>PASSAGENS</t>
  </si>
  <si>
    <t>DIÁRIAS</t>
  </si>
  <si>
    <t>INSCRIÇÃO</t>
  </si>
  <si>
    <t xml:space="preserve"> HORA AULA</t>
  </si>
  <si>
    <t>UNITÁRIO</t>
  </si>
  <si>
    <t>TOTAL</t>
  </si>
  <si>
    <t>Agências Reguladoras de Saneamento Básico e a Atuação do Tribunal de Contas de Santa Catarina</t>
  </si>
  <si>
    <t>Prof. Alceu Galvão</t>
  </si>
  <si>
    <t>Florianópolis - Salas do Icon</t>
  </si>
  <si>
    <t>Direta</t>
  </si>
  <si>
    <t>Servidores do TCE/SC</t>
  </si>
  <si>
    <t xml:space="preserve">T O T A L </t>
  </si>
  <si>
    <t>-</t>
  </si>
  <si>
    <t>A nominata dos participantes não foi fornecida pelo ICON</t>
  </si>
  <si>
    <t>FONTE: Instituto de Contas - ICON</t>
  </si>
  <si>
    <t>Mês: Mar / 2013</t>
  </si>
  <si>
    <t>07/03/2013 a 08/03/2013</t>
  </si>
  <si>
    <t>Fórum de Gestão Pública em Santa Catarina</t>
  </si>
  <si>
    <t>Florianópolis - Centrosul</t>
  </si>
  <si>
    <t>11/03/2013 a 15/03/2013</t>
  </si>
  <si>
    <t>Auditoria Operacional Avançada - ANOP (ISC/TCU)</t>
  </si>
  <si>
    <t>Brasília - Instituto Serzedelo Corrêa</t>
  </si>
  <si>
    <t>Monique Portela W. Hosterno e Odir Gomes da Rocha Neto</t>
  </si>
  <si>
    <t>26 e 27/03/2013</t>
  </si>
  <si>
    <t>Gestão Patrimonial</t>
  </si>
  <si>
    <t>servidores do TCE</t>
  </si>
  <si>
    <t>Prof. Gerson dos Santos</t>
  </si>
  <si>
    <t>TCE - Salas do Icon</t>
  </si>
  <si>
    <t xml:space="preserve">ALEXANDRE FONSÊCA OLIVEIRA; ANDRÉ LUIZ CANEPARO MACHADO;ANDREA YUMI IÇO;BEATRIZ RUFFINI;    DEJAIR CESAR TAVARES;GIAN CARLO DA SILVA;HEMERSON JOSE GARCIA;JOZELIA DOS SANTOS;LUCIA HELENA GARCIA;ODINELIA ELEUTÉRIO KUHNEN;PAULO GASTAO PRETTO;RICARDO JOSE DA SILVA;SABRINA MADDALOZZO PIVATTO;SABRINA PUNDEK MULLER;SALETE OLIVEIRA;SERGIO AUGUSTO SILVA;SONIA ENDLER DE OLIVEIRA;TERESINHA DE JESUS BASTO DA SILVA;VERONICA LIMA CORREA
</t>
  </si>
  <si>
    <t>Indireta</t>
  </si>
  <si>
    <t>Gestores públicos</t>
  </si>
  <si>
    <t>Cons. Adircélio de
Moraes Ferreira Junior</t>
  </si>
  <si>
    <t>Servidores de
Tribunais de Contas</t>
  </si>
  <si>
    <t>Diversos</t>
  </si>
  <si>
    <t xml:space="preserve">ADRIANE MARA LINSMEYER NUNES MACHADO; ANA SOPHIA BESEN HILLESHEIM; ANDREZA DE MORAIS MACHADO;  ANTONIO PICHETTI JUNIOR ; AUGUSTO DE SOUSA RAMOS ;BARTIRA NILSON BONOTTO ;CAROLINE DE SOUZA;CLARISSA SILVESTRE VIEIRA SAVI ; DANIELA AURORA ULYSSÉA ;ELÓIA ROSA DA SILVA ; EVÂNDIO SOUZA ;FÁBIO BATISTA ; FERNANDA LUZ BALSINI BARRETO ;FERNANDA NIEHUES FAUSTINO ;FLÁVIA BOGONI ;FLÁVIA LEITIS RAMOS;FRANCIELLY STÄHELIN COELHO ;GEORGE BRASIL PASCHOAL PITSICA ; GIOVANI PEIXOTO CONTI ; JONNY WINSTON DREWS ;JOSEANE APARECIDA CORRÊA ;JOZELIA DOS SANTOS ;KARINE DE SOUZA; ZEFERINO FONSECA DE ANDRADE;LUCIA HELENA GARCIA ;LUCIANE BEIRO DE SOUZA MACHADO ;LUIZ CLAUDIO VIANA ;LUIZ ISAIAS WUNDERVALD ;MÁRCIO ROGÉRIO DE MEDEIROS ;MARIANNE DA SILVA BRODBECK ; MARISAURA REBELATTO DOS SANTOS; MAURO JOSÉ DOS SANTOS ;MIRIAN FRANCISCA ALVES PEREZ ;MIRIAN TERESINHA DEMONTI ROSA ;MOACIR BANDEIRA RIBEIRO ;MOUGHAN LARROYD BONNASSIS ;NEIMAR PALUDO ; NÉVELIS SCHEFFER SIMÃO; ODINELIA ELEUTÉRIO KUHNEN ; PAULO CÉSAR SALUM ;PAULO GASTÃO PRETTO ; PAULO GUSTAVO CAPRE;PAULO JOÃO BASTOS ;RENATO COSTA ;RICARDO CARDOSO DA SILVA ;ROGÉRIO LOCH; ROSÂNGELA MARTINS BENTO MEDEIROS ; ROSE MARIA BENTO ; ROSILDA DE FARIA ;SABRINA PUNDEK MULLER 
</t>
  </si>
  <si>
    <t>Reunião de Grupo Temático de Auditoria Operacional do Promoex</t>
  </si>
  <si>
    <t>Interna indireta</t>
  </si>
  <si>
    <t>Servidores dos TCEs</t>
  </si>
  <si>
    <t>Brasília - DF</t>
  </si>
  <si>
    <t>Célio Machado Maciel</t>
  </si>
  <si>
    <t>02 a 04/04/2013</t>
  </si>
  <si>
    <t>Seminário Internacion al sobre Monitoramento e Avaliação de Políticas Públicas e Contribuição da Auditoria de Desempenho</t>
  </si>
  <si>
    <t>Brasília-DF</t>
  </si>
  <si>
    <t>12/03/2013 a 08/04/2013</t>
  </si>
  <si>
    <t>Legislação Aplicada à Logística de Suprimentos (ENAP)</t>
  </si>
  <si>
    <t>Diversa</t>
  </si>
  <si>
    <t>Maicon Santos Trierveiler e Azor El Achkar</t>
  </si>
  <si>
    <t>Simpósio de Combate à Corrupção</t>
  </si>
  <si>
    <t>Jean Pierre Guis</t>
  </si>
  <si>
    <t>Florianópolis</t>
  </si>
  <si>
    <t>Celso Guerini, Moacir Bandeira Ribeiro e Andreza de Morais Machado</t>
  </si>
  <si>
    <t>Supervisão de Estágio</t>
  </si>
  <si>
    <t>Interna direta</t>
  </si>
  <si>
    <t>Rosana Sell Koerich</t>
  </si>
  <si>
    <t>BERENICE VALE BARBOSA EITERER,CARLOS EDUARDO DA SILVA,CLAUDIA VIEIRA DA SILVA,DAISON FABRICIO ZILLI DOS SANTOS,DEJAIR CESAR TAVARES,GILBERTO PAIVA DE ALMEIDA,GILSON ARISTIDES BATTISTI,GLÁUCIA DA CUNHA,JOSEANE APARECIDA CORREA,LUCIA HELENA GARCIA,LUCIANE BEIRO DE SOUZA MACHADO,PATRICIA DE MELO LISBOA,RAUL FERNANDO FERNANDES TEIXEIRA,RICARDO FLORES PEDROZO,RICARDO JOSE DA SILVA,SILVIA MARIA BERTE VOLPATO,SIMONE CUNHA DE FARIAS,VALÉRIA ROCHA LACERDA GRUENFELD,WALKIRIA MACHADO RODRIGUES MACIEL</t>
  </si>
  <si>
    <t>Oficina sobre Regime Diferenciado de Contratações Públicas</t>
  </si>
  <si>
    <t xml:space="preserve">ADRIANA REGINA DIAS CARDOSO,  ALYSSON MATTJE, ANDRESSA ZANCANARO DE ABREU,ANTONIO CARLOS BOSCARDIN FILHO,  ANTONIO PICHETTI JUNIOR,  AZOR EL ACHKAR,CARLOS EDUARDO DA SILVA,    CAROLINE DE SOUZA , CLEITON WESSLER,  DENISE ESPINDOLA SACHET, DENISE REGINA STRUECKER,  FLAVIA LETICIA FERNANDES BAESSO MARTINS,  GLÁUCIA MATTJIE,   GUSTAVO ALBUQUERQUE DORNELLES,  GUSTAVO PICCOLI PFITSCHER,  JOAO ROBERTO DE SOUSA FILHO , JULIO CESAR COSTA SILVA,  MARCOS ROBERTO GOMES,   MARIA LUCILIA FREITAS DE MELO,  MARIVALDA MAY MICHELS STEINER, MURILO RIBEIRO DE FREITAS,    PEDRO JORGE ROCHA DE OLIVEIRA,  RICARDO CARUSO MAC-DONALD,   RODRIGO DUARTE SILVA,  RODRIGO LUZ GLORIA,  ROGERIO LOCH, SILVIA LETICIA LISTONI
</t>
  </si>
  <si>
    <t>23 e 24/04/2013</t>
  </si>
  <si>
    <t>Treinamento de ISSAIs para os TCEs - Banco Mundial</t>
  </si>
  <si>
    <t>Servidores públicos</t>
  </si>
  <si>
    <t>Claudio Longo</t>
  </si>
  <si>
    <t>Antônio César Maliceski ,Luciana Maria de Souza, Jânio Quadros, Luiz Alexandre Steinbach, Mirian Teresinha D. Rosa e Nelson Costa Jr.</t>
  </si>
  <si>
    <t>03 e 04/04/2013</t>
  </si>
  <si>
    <t>Fórum Internacional sobre Mobilidade Urbana</t>
  </si>
  <si>
    <t>Florianopolis</t>
  </si>
  <si>
    <t>Azor El Achkar</t>
  </si>
  <si>
    <t>Apresentação do Sistema de Auditoria</t>
  </si>
  <si>
    <t xml:space="preserve">ALEXANDRE PEREIRA BASTOS; ANA PAULA MACHADO DA COSTA; ANTONIO CARLOS BOSCARDIN FILHO; AZOR EL ACHKAR; BIANCA NEVES DE ALBUQUERQUE; CLAUDIA VIEIRA DA SILVA; DAISON FABRICIO ZILLI DOS SANTOS; DANIEL CARDOSO GONÇALVES; DEJAIR CESAR TAVARES; DENISE REGINA STRUECKER; EVANDIO SOUZA; FABIANA MARTINS PEDRO; FERNANDA ESMERIO TRINDADE MOTTA; FLAVIA LEITIS RAMOS; FLAVIA LETICIA FERNANDES BAESSO MARTINS; GERSON LUIS GOMES; GIANE VANESSA FIORINI; GILSON ARISTIDES BATTISTI; GLÁUCIA DA CUNHA; GUSTAVO SIMON WESTPHAL; HEMERSON JOSE GARCIA; KLIWER SCHMITT; LUCIA HELENA GARCIA; LUIZ CLAUDIO VIANA; MARCIA ROBERTA GRACIOSA; MARCOS ANDRE ALVES MONTEIRO; MARCOS ANTONIO MARTINS; MARIVALDA MAY MICHELS STEINER; MAURI PEREIRA JUNIOR; MAXIMILIANO MAZERA; MICHELLE FERNANDA DE CONTO EL ACHKAR; MOACIR BANDEIRA RIBEIRO; NELSON COSTA JUNIOR; NILSOM ZANATTO; PATRYCIA BYANCA FURTADO; PAULO JOÃO BASTOS; PAULO ROBERTO RICCIONI GONÇALVES; REINALDO GOMES FERREIRA; RICARDO JOSE DA SILVA; ROBERTO SILVEIRA FLEISCHMANN; ROGERIO LOCH; ROSE MARIA BENTO; ROSILDA DE FARIA; SABRINA MADDALOZZO PIVATTO; SALETE OLIVEIRA; SERGIO AUGUSTO SILVA; SIDNEI SILVA; TERESINHA DE JESUS BASTO DA SILVA; THAIS POERSCH DE QUADROS CARVALHO PINTO 
</t>
  </si>
  <si>
    <t>Paulo Roberto Riccioni
Gonçalves</t>
  </si>
  <si>
    <t xml:space="preserve">Pedro Jorge Rocha
de Oliveira </t>
  </si>
  <si>
    <t>Mês: Abr / 2013</t>
  </si>
  <si>
    <t>Mês: Maio / 2013</t>
  </si>
  <si>
    <t>XV Simpósio Nacional de Auditoria em Obras Públicas</t>
  </si>
  <si>
    <t>Servidores dos TCs</t>
  </si>
  <si>
    <t>Vitória - ES</t>
  </si>
  <si>
    <t>João José Raimundo (DLC), Marivalda May M. Steiner (DLC) e João Roberto de Sousa Filho (DLC)</t>
  </si>
  <si>
    <t>1º Simpósio Nacional de Auditorias de Parcerias Públicas e Privadas e Fórum Nacional dos TCs para Fiscalização de PPPs</t>
  </si>
  <si>
    <t>Belo Horizonte - MG</t>
  </si>
  <si>
    <t>Denise Espíndola Sachet (DLC), Flávia Letícia F. Baesso Martins (DLC), Rogério Loch (DLC), Adriane Mara L. Nunes Machado (DAE)</t>
  </si>
  <si>
    <t>Curso de Formação de Contratações de Obras de Engenharia no Âmbito do RDC/2013</t>
  </si>
  <si>
    <t>Felipe Boselli</t>
  </si>
  <si>
    <t>Gustavo Simon Westphal (DLC) e Marcos Roberto Gomes (DLC)</t>
  </si>
  <si>
    <t>Reunião do Grupo Técnico de Padronização de Procedimentos Contábeis - GTCON e do Grupo Técnico de Padronização de Relatórios - GTREL</t>
  </si>
  <si>
    <t>Brasília</t>
  </si>
  <si>
    <t>Luiz Cláudio Viana (DMU) e Ricardo José da Silva (DMU)</t>
  </si>
  <si>
    <t>Curso de Fundamentos da Gestão de Custos na Administração Pública</t>
  </si>
  <si>
    <t>Geral</t>
  </si>
  <si>
    <t xml:space="preserve">Vanessa dos Santos (Gab. Auditora Sabrina Nunes Iocken) </t>
  </si>
  <si>
    <t>T O T A L</t>
  </si>
  <si>
    <t>13 a 17/05</t>
  </si>
  <si>
    <t>15 a 17/05</t>
  </si>
  <si>
    <t>20 a 24/05</t>
  </si>
  <si>
    <t>14 a 24/05</t>
  </si>
  <si>
    <t>Mês: Jun / 2013</t>
  </si>
  <si>
    <t>10 e 11/06/2013</t>
  </si>
  <si>
    <t>64 Perguntas sobre Contratos de Soluções de TI na Administração</t>
  </si>
  <si>
    <t>Agentes de TI</t>
  </si>
  <si>
    <t>0,00</t>
  </si>
  <si>
    <t>Antonio Carlos Bocardin Filho (DLC) e Alexandre da Silva (DIN)</t>
  </si>
  <si>
    <t>27 e 28/06/2013</t>
  </si>
  <si>
    <t>Controle Externo e os Regimes de Previdência</t>
  </si>
  <si>
    <t>Servidores de TCs</t>
  </si>
  <si>
    <t>Maximiliano Mazera (DMU) e Moisés de Oliveira Barbosa (DMU)</t>
  </si>
  <si>
    <t>13 e 14/06/2013</t>
  </si>
  <si>
    <t>SOLR - Unleashed</t>
  </si>
  <si>
    <t>Leo Oliveira</t>
  </si>
  <si>
    <t>Fpolis</t>
  </si>
  <si>
    <t>Leonardo Manzoni</t>
  </si>
  <si>
    <t>Mês: Jul / 2013</t>
  </si>
  <si>
    <t>Seminário "Desafios para um Ensino Médio de Qualidade"</t>
  </si>
  <si>
    <t>Jânio Quadros (GACSRJ), Iamara Cristina G. Oliveira (DAE), Glaucia Cunha (DAE), Odir Gomes Rocha Neto (DAE)</t>
  </si>
  <si>
    <t>03 a 05/07/2013</t>
  </si>
  <si>
    <t>47º Congresso Nacional da Associação Brasileira de Instituições de Previdência Estaduais e Municipais (ABIPEM)</t>
  </si>
  <si>
    <t>Joinville</t>
  </si>
  <si>
    <t>Daison F. Zilli dos Santos (DMU), Moisés O. Barbosa (DMU) e Maicon S. Trieveiller (DMU)</t>
  </si>
  <si>
    <t>Apresentação das Funcionalidades do Módulo Operações</t>
  </si>
  <si>
    <t>Empresa J. Expert</t>
  </si>
  <si>
    <t>Leonardo Manzoni (DIN), Sandro D. de Luca (DIN), João F. Rocha (DIN), Tatiana Custódio (DIN), Tatiana K. Silva (DIN), Alexandre da Silva (DIN), Wallace Pereira (DIN), Eunice T. Schaffer (DIN), James Luciani (DIN), Paulo R. Gonçalves, Adriana da Luz (DPE) e Cláudio Cherem (DPE)</t>
  </si>
  <si>
    <t>07 a 10/07/2013</t>
  </si>
  <si>
    <t>4º Seminário Nacional de Documentação e Informações Jurídicas</t>
  </si>
  <si>
    <t>Profissionais da área de bibliotecnomia e arquivo</t>
  </si>
  <si>
    <t>Valéria G. Ghanem e Silvia B. Volpato</t>
  </si>
  <si>
    <t>Software de Auditoria Teammate</t>
  </si>
  <si>
    <t>Profissionais de auditoria</t>
  </si>
  <si>
    <t>Bárbara Trajano e Nilson Oliveira</t>
  </si>
  <si>
    <t>84 servidores do TCE participaram da apresentação do software</t>
  </si>
  <si>
    <t>Equilíbrio Orçamentário X Equilíbrio Fiscal e Verificação de Contratos da Administração Pública</t>
  </si>
  <si>
    <t>Profissionais de contabilidade</t>
  </si>
  <si>
    <t>Paulo Henrique Feijó e Luiz Pontes</t>
  </si>
  <si>
    <t>Dejair César Tavares (DMU), Ivanice K Santos (DMU) e Andreza M. Machado (GACAMFJ)</t>
  </si>
  <si>
    <t>Mês: Ago / 2013</t>
  </si>
  <si>
    <t>A Decadência para a Anulação de Atos Administrativos Ilegais e Constitucionais</t>
  </si>
  <si>
    <t xml:space="preserve">Interna indireta </t>
  </si>
  <si>
    <t>José dos Santos de Carvalho Filho</t>
  </si>
  <si>
    <t>Micheli Z. Souza, Simoni da Rosa e Marcelo T. Medeiros</t>
  </si>
  <si>
    <t>Apresentação da Operacionalidade do Processo Eletrônico de Contas de Prefeito -  e-PCP</t>
  </si>
  <si>
    <t xml:space="preserve">Interna direta </t>
  </si>
  <si>
    <t>Servidores da Inspetoria 3 e da Divisão de Apoio da DMU</t>
  </si>
  <si>
    <t xml:space="preserve">Paulo Roberto R. Gonçalves,Leonardo Manzoni, Sandro Daros de Luca e Mariléa Pereira </t>
  </si>
  <si>
    <t>Flávia Letícia F. Baesso Martins e Rodrigo Luz da Glória</t>
  </si>
  <si>
    <t>07 a 09/08/2013</t>
  </si>
  <si>
    <t>IX Congresso Brasileiro de Licitações, Contratos e Compras Governamentais</t>
  </si>
  <si>
    <t>Salvador</t>
  </si>
  <si>
    <t>15 e 16/08/2013</t>
  </si>
  <si>
    <t>Comissão Gestora do Grupo de Procedimentos Gerais de Auditoria e de Obras Públicas</t>
  </si>
  <si>
    <t>Pedro Jorge R. Oliveira e Alysson Mattje</t>
  </si>
  <si>
    <t>22 e 23/08/2013</t>
  </si>
  <si>
    <t>IX Fórum Brasileiro de Controle da Administração Pública</t>
  </si>
  <si>
    <t>Rio de Janeiro</t>
  </si>
  <si>
    <t>Vanessa Santos, Guilherme B. Koerich, Juliana F. Cardoso e Fábio Batista</t>
  </si>
  <si>
    <t>19 a 23/08/2013</t>
  </si>
  <si>
    <t>VIII Congresso Brasileiro de Regulação</t>
  </si>
  <si>
    <t>Fortaleza</t>
  </si>
  <si>
    <t>Azor El Achkar e Rogério Loch</t>
  </si>
  <si>
    <t>21 a 23/08/2013</t>
  </si>
  <si>
    <t>IV Encontro Técnico de Educação Corporativa dos Tribunais de Contas</t>
  </si>
  <si>
    <t>Belo Horizonte</t>
  </si>
  <si>
    <t>Joseane A. Correa (despesas por conta do Instituto Rui Barbosa)</t>
  </si>
  <si>
    <t>Seminário Regional de Defesa Civil</t>
  </si>
  <si>
    <t>Agentes públicos</t>
  </si>
  <si>
    <t>Palhoça</t>
  </si>
  <si>
    <t>Iamara G. Oliveira</t>
  </si>
  <si>
    <t>26 a 30/08/2013</t>
  </si>
  <si>
    <t>II Encontro de Jurisprudência nos Tribunais de Contas</t>
  </si>
  <si>
    <t>Curitiba</t>
  </si>
  <si>
    <t>Valéria G. Ghanem, Wallace Pereira e George Brasil Pitsica</t>
  </si>
  <si>
    <t>29 e 30/08/2013</t>
  </si>
  <si>
    <t>150</t>
  </si>
  <si>
    <t>30</t>
  </si>
  <si>
    <t>Mês: Set / 2013</t>
  </si>
  <si>
    <t>09/09 a 11/09/2013</t>
  </si>
  <si>
    <t>34º Congresso Brasileiro dos Fundos de Pensão</t>
  </si>
  <si>
    <t>Alex Lemos Kravichychyn (SEG)</t>
  </si>
  <si>
    <t>12 e 13/09/2013</t>
  </si>
  <si>
    <t>V Seminário Terceiro Setor e Parcerias na Área de Saúde</t>
  </si>
  <si>
    <t xml:space="preserve">Monique P. Wilde Hosterno (DAE) e Antonio Carlos Boscardin Fº (DLC) </t>
  </si>
  <si>
    <t>16 e 17/09/2013</t>
  </si>
  <si>
    <t>IRB - Soluções Compartilhadas de Sistemas de Controle de Obras Públicas</t>
  </si>
  <si>
    <t>Pedro Jorge R. Oliveira (DLC), Alysson Mattje (DLC), Rodrigo Luz Gloria (DLC), Paulo Roberto R. Gonçalves (DIN), Wallace da S. Pereira (DIN), Nelson Costa Jr. (DAE), Luiz A. Steinbach (DAE), Antonio C. Malicescki (DAE)</t>
  </si>
  <si>
    <t>17 e 18/09/2013</t>
  </si>
  <si>
    <t>Gestão Financeira do Saneamento</t>
  </si>
  <si>
    <t>São Paulo</t>
  </si>
  <si>
    <t>Rogério Loch (DLC) e Moacir M. Ribeiro (DCE)</t>
  </si>
  <si>
    <t>19 e 20/09/2013</t>
  </si>
  <si>
    <t>Encontro de Integração Operacional MPSC e TCE/SC: aspectos da prova na auditoria e no inquérito civil</t>
  </si>
  <si>
    <t>Servidores do MPSC e TCE/SC</t>
  </si>
  <si>
    <t>II Congresso Nacional da FEPODI</t>
  </si>
  <si>
    <t>George Brasil P. Pitsica e Marianne da S. Brodbeck (despesas por conta própria)</t>
  </si>
  <si>
    <t>23 a 27/09/2013</t>
  </si>
  <si>
    <t>Normas de Auditoria e Papéis de Trabalho</t>
  </si>
  <si>
    <t>José Geraldo P. Melo</t>
  </si>
  <si>
    <t>Alexandre F. Oliveira (DMU), Alicildo dos Passos (DAP), Antonio Carlos Boscardin Fº (DLC), Edson José Sehnem (DMU), Fábio D. Pereira (DCE) , Gláucia da Cunha (DEA), Michele F. de Conto El Achkar (DAE), Osvaldo F. Oliveira (DAE), Paulo G. Capre (DMU), Roberto s. Fleischmann (DAE), Tatiana Maggio (DAE), Antonio César Maliceski (DAE), Caroline de S. Ferreira (DLC), Célio M. Machado (DAE), Edésia Furlan (DCE), Luciana M&lt;aria de Souza (DAE), Luiz A. Steibach (DAE), Mirian T. D. Rosa (DAE), Nelson Costa Jr. (DAE), Paulo João Bastos (DCE), Rosemari Machado (DMU) e Thaís P. de Quadros C. Pinto (DCE)</t>
  </si>
  <si>
    <t>25 e 26/09/2013</t>
  </si>
  <si>
    <t>Circuito Nacional de Painéis Elétricos e Nacional de Subestação</t>
  </si>
  <si>
    <t>Aldo Harke (Ass. Engenharia)</t>
  </si>
  <si>
    <t>26 e 27/09/2013</t>
  </si>
  <si>
    <t>e-DOC 2013 Florianópolis - Gestão de Informações em Ambientes Digitais Colaborativos</t>
  </si>
  <si>
    <t>Valéria G. Ghanem (ICON)</t>
  </si>
  <si>
    <t>164</t>
  </si>
  <si>
    <t>188</t>
  </si>
  <si>
    <t>Mês: Out / 2013</t>
  </si>
  <si>
    <t>02 a 04/10/2013</t>
  </si>
  <si>
    <t>V Encontro de Gestão de Pessoas dos TCs do Brasil</t>
  </si>
  <si>
    <t>servidores dos TCs</t>
  </si>
  <si>
    <t>Cuiabá</t>
  </si>
  <si>
    <t>Marta G. Marques, Andrea Régis e Rosana S. Koerich</t>
  </si>
  <si>
    <t>Inovação no Acervo e Acesso a Informações</t>
  </si>
  <si>
    <t>Silvia Maria B. Volpato - OBS: sem custos para o TCE</t>
  </si>
  <si>
    <t>07 e 08/10/2013</t>
  </si>
  <si>
    <t>07 a 16/10/2013</t>
  </si>
  <si>
    <t>Trabalho em Equipe e Colaboração na Administração Pública</t>
  </si>
  <si>
    <t>André Luiz C. Machado, Claudio Cherem e Christiano A. Rodrigues</t>
  </si>
  <si>
    <t>09 e 11/10/2013</t>
  </si>
  <si>
    <t>III Congresso de Informações de Custos e Qualidade do Gasto no Setor Público</t>
  </si>
  <si>
    <t>À distância - Instituto Serzedelo Correa</t>
  </si>
  <si>
    <t>Andreza de M. Machado, Mauro J. Santos e Joseane A. Correa</t>
  </si>
  <si>
    <t>16/09 a 11/10/2013</t>
  </si>
  <si>
    <t>Prestação de Contas: Fundamento da Democracia</t>
  </si>
  <si>
    <t>Celso Guerini e Fernando Amorim</t>
  </si>
  <si>
    <t>Controles na Administração Pública</t>
  </si>
  <si>
    <t>Kliwer Schmitt</t>
  </si>
  <si>
    <t>15 e 16/10/2013</t>
  </si>
  <si>
    <t>Encontro Técnico - Metodologia de Cálculo de Tarifas de Transporte Coletivo Municipal na Perspectiva do Controle Externo</t>
  </si>
  <si>
    <t>Porto Alegre</t>
  </si>
  <si>
    <t>Azor El Achkar, Pedro Jorge R. Oliveira e Rogério Loch</t>
  </si>
  <si>
    <t>16 e 17/10/2013</t>
  </si>
  <si>
    <t>Curso de Capacitação e Formação de Pregoeiros</t>
  </si>
  <si>
    <t xml:space="preserve">Paulo Gastão Preto, Fernanda N. Faustino, Thais S. Serpa e Cleiton Wesller </t>
  </si>
  <si>
    <t>Pós-Doutoramento - Inovação no Acervo e Acesso de Informações: o Sistema de Repositório Institucional nos TCs do Brasil</t>
  </si>
  <si>
    <t>21 e 22/10/2013</t>
  </si>
  <si>
    <t>Impacto das Novas Normas de Contabilidade Aplicadas ao Setor Público nas Atividades dos TCs</t>
  </si>
  <si>
    <t>Luiz Claudio Viana, James Luciani e Hélio Silveira</t>
  </si>
  <si>
    <t>29 e 30/10/2013</t>
  </si>
  <si>
    <t xml:space="preserve">Retenções na Fonte de Tributos e Contribuições Previdenciárias em Órgãos Públicos: INSS, IRRF, IR, CSLL, PIS, Cofins e ISSQN </t>
  </si>
  <si>
    <t xml:space="preserve">Luiz A. Steinbach, Paulo Gustavo Capre, Luiz Isaías Wundervald e Nelson Costa Jr. </t>
  </si>
  <si>
    <t>206</t>
  </si>
  <si>
    <t>Mês: Nov / 2013</t>
  </si>
  <si>
    <t>31/10 e 1/11</t>
  </si>
  <si>
    <t>II Congresso de E-Justiça da UFPR</t>
  </si>
  <si>
    <t>Wallace Pereira</t>
  </si>
  <si>
    <t>04 a 06/11</t>
  </si>
  <si>
    <t>XXVII Congresso Brasileiro de Direito Administrativo</t>
  </si>
  <si>
    <t>Adriana D. Cardoso, Gilmara T. Warmling, Simoni da Rosa e Ivo Silveira Neto</t>
  </si>
  <si>
    <t>04 e 05/11</t>
  </si>
  <si>
    <t>Treinamento sobre Auditoria e Processos de Licitação de Obras</t>
  </si>
  <si>
    <t>Luiz Alexandre Steinback e Luciana de Souza</t>
  </si>
  <si>
    <t>07 a 09/11</t>
  </si>
  <si>
    <t>Simpósio Internacional: Crise de Representatividade - Desafios e Oportunidades para o Controle Externo</t>
  </si>
  <si>
    <t>Servidores públicos, estudantes e outros</t>
  </si>
  <si>
    <t>Diversos servidores do TCE/SC</t>
  </si>
  <si>
    <t>11 e 12/11</t>
  </si>
  <si>
    <t>Fortalecimento de Parcerias na Auditoria de Projetos e Programas Financiados pelo BID</t>
  </si>
  <si>
    <t>Nelson Costa Jr. e Antonio Malinceski</t>
  </si>
  <si>
    <t>13 e 14/11</t>
  </si>
  <si>
    <t>20 e 21/11</t>
  </si>
  <si>
    <t>II Seminário Nacional Trabalhista e Previdenciário para Órgãos Públicos e Privados</t>
  </si>
  <si>
    <t>Márcio G. Guimarães e Roberto P. Carpes</t>
  </si>
  <si>
    <t>25 e 26/11</t>
  </si>
  <si>
    <t>Processos nos tribunais de contas</t>
  </si>
  <si>
    <t>Clarice Sthal, Clarissa S. V. Savi, Neimar Paludo, Nilsom Zanatto e Flávia Bogoni</t>
  </si>
  <si>
    <t>28 e 29/11</t>
  </si>
  <si>
    <t>Congresso Brasileiro de Empresas Estatais</t>
  </si>
  <si>
    <t>Moacir B. Ribeiro, Paulo João Bastos, Sidnei Silva, Thaís P. Quadros C. Pinto</t>
  </si>
  <si>
    <t>139</t>
  </si>
  <si>
    <t>154</t>
  </si>
</sst>
</file>

<file path=xl/styles.xml><?xml version="1.0" encoding="utf-8"?>
<styleSheet xmlns="http://schemas.openxmlformats.org/spreadsheetml/2006/main">
  <numFmts count="4">
    <numFmt numFmtId="43" formatCode="_-* #,##0.00_-;\-* #,##0.00_-;_-* &quot;-&quot;??_-;_-@_-"/>
    <numFmt numFmtId="164" formatCode="d/m;@"/>
    <numFmt numFmtId="165" formatCode="#,##0.00_ ;\-#,##0.00\ "/>
    <numFmt numFmtId="166" formatCode="[$-F800]dddd\,\ mmmm\ dd\,\ yyyy"/>
  </numFmts>
  <fonts count="1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9"/>
      <name val="Arial"/>
      <family val="2"/>
    </font>
    <font>
      <sz val="8"/>
      <color theme="1"/>
      <name val="Calibri"/>
      <family val="2"/>
      <scheme val="minor"/>
    </font>
    <font>
      <b/>
      <sz val="9"/>
      <color theme="1"/>
      <name val="Arial"/>
      <family val="2"/>
    </font>
    <font>
      <sz val="9"/>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33">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2" fillId="0" borderId="0" xfId="0" applyFont="1" applyAlignment="1">
      <alignment vertical="center"/>
    </xf>
    <xf numFmtId="0" fontId="2" fillId="6" borderId="1" xfId="0" applyFont="1" applyFill="1" applyBorder="1" applyAlignment="1">
      <alignment horizontal="center" vertical="center"/>
    </xf>
    <xf numFmtId="165" fontId="2" fillId="6" borderId="1" xfId="1" applyNumberFormat="1" applyFont="1" applyFill="1" applyBorder="1" applyAlignment="1">
      <alignment horizontal="center" vertical="center"/>
    </xf>
    <xf numFmtId="0" fontId="2" fillId="6" borderId="10" xfId="0" applyFont="1" applyFill="1" applyBorder="1" applyAlignment="1">
      <alignment horizontal="center" vertical="center"/>
    </xf>
    <xf numFmtId="166" fontId="0" fillId="3" borderId="0" xfId="0" applyNumberFormat="1" applyFill="1" applyBorder="1"/>
    <xf numFmtId="43" fontId="7" fillId="3" borderId="1" xfId="1" applyFont="1" applyFill="1" applyBorder="1" applyAlignment="1">
      <alignment horizontal="center" vertical="center" wrapText="1"/>
    </xf>
    <xf numFmtId="49" fontId="2" fillId="6" borderId="1" xfId="1" applyNumberFormat="1" applyFont="1" applyFill="1" applyBorder="1" applyAlignment="1">
      <alignment horizontal="center" vertical="center"/>
    </xf>
    <xf numFmtId="0" fontId="7" fillId="3" borderId="10"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49" fontId="2" fillId="6" borderId="10" xfId="1" applyNumberFormat="1" applyFont="1" applyFill="1" applyBorder="1" applyAlignment="1">
      <alignment horizontal="center" vertical="center"/>
    </xf>
    <xf numFmtId="0" fontId="2" fillId="6"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1" fontId="2" fillId="6" borderId="1" xfId="1"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3" fontId="2" fillId="6" borderId="1" xfId="1" applyFont="1" applyFill="1" applyBorder="1" applyAlignment="1">
      <alignment horizontal="center" vertical="center"/>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 fontId="9" fillId="7"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2" fontId="10" fillId="3" borderId="1" xfId="0" applyNumberFormat="1"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0" borderId="8" xfId="0" applyFont="1" applyBorder="1" applyAlignment="1">
      <alignment horizontal="center" vertical="center" wrapText="1"/>
    </xf>
    <xf numFmtId="4" fontId="10" fillId="3" borderId="8" xfId="0" applyNumberFormat="1" applyFont="1" applyFill="1" applyBorder="1" applyAlignment="1">
      <alignment horizontal="center" vertical="center" wrapText="1"/>
    </xf>
    <xf numFmtId="0" fontId="10" fillId="3" borderId="8" xfId="0" applyFont="1" applyFill="1" applyBorder="1" applyAlignment="1">
      <alignment horizontal="center" vertical="center"/>
    </xf>
    <xf numFmtId="49" fontId="7" fillId="3" borderId="1" xfId="0" applyNumberFormat="1"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3" borderId="11" xfId="0" applyFont="1" applyFill="1" applyBorder="1" applyAlignment="1">
      <alignment horizontal="left" vertical="center" wrapText="1"/>
    </xf>
    <xf numFmtId="0" fontId="7" fillId="3" borderId="11" xfId="0" applyFont="1" applyFill="1" applyBorder="1" applyAlignment="1">
      <alignment horizontal="center" vertical="center"/>
    </xf>
    <xf numFmtId="49" fontId="7" fillId="3" borderId="1" xfId="0" applyNumberFormat="1" applyFont="1" applyFill="1" applyBorder="1" applyAlignment="1">
      <alignment horizontal="center" vertical="center" wrapText="1"/>
    </xf>
    <xf numFmtId="0" fontId="0" fillId="3" borderId="0" xfId="0" applyFont="1" applyFill="1" applyBorder="1"/>
    <xf numFmtId="4" fontId="10" fillId="3" borderId="8" xfId="0" applyNumberFormat="1" applyFont="1" applyFill="1" applyBorder="1" applyAlignment="1">
      <alignment vertical="center" wrapText="1"/>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0" fillId="3" borderId="4" xfId="0" applyFont="1" applyFill="1" applyBorder="1" applyAlignment="1">
      <alignment horizontal="left" vertical="top" wrapText="1"/>
    </xf>
    <xf numFmtId="49" fontId="10" fillId="3" borderId="6" xfId="0" applyNumberFormat="1" applyFont="1" applyFill="1" applyBorder="1" applyAlignment="1">
      <alignment horizontal="left" vertical="top" wrapText="1"/>
    </xf>
    <xf numFmtId="14" fontId="0" fillId="0" borderId="3" xfId="0" applyNumberFormat="1" applyFont="1" applyBorder="1" applyAlignment="1"/>
    <xf numFmtId="0" fontId="10" fillId="0" borderId="8" xfId="0" applyFont="1" applyBorder="1" applyAlignment="1">
      <alignment horizontal="left" vertical="top" wrapText="1"/>
    </xf>
    <xf numFmtId="0" fontId="7" fillId="3" borderId="1" xfId="0" applyFont="1" applyFill="1" applyBorder="1" applyAlignment="1">
      <alignment horizontal="left" vertical="center" wrapText="1"/>
    </xf>
    <xf numFmtId="3" fontId="9" fillId="7"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7" fillId="3" borderId="12" xfId="0" applyNumberFormat="1" applyFont="1" applyFill="1" applyBorder="1" applyAlignment="1">
      <alignment horizontal="left" vertical="top"/>
    </xf>
    <xf numFmtId="0" fontId="7" fillId="3" borderId="11"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13" xfId="0" applyFont="1" applyFill="1" applyBorder="1" applyAlignment="1">
      <alignment horizontal="left" vertical="top" wrapText="1"/>
    </xf>
    <xf numFmtId="0" fontId="10" fillId="3" borderId="3" xfId="0" applyFont="1" applyFill="1" applyBorder="1" applyAlignment="1">
      <alignment horizontal="left" vertical="top" wrapText="1"/>
    </xf>
    <xf numFmtId="2" fontId="2" fillId="6"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9" fillId="7" borderId="10"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9" xfId="0" applyFont="1" applyFill="1" applyBorder="1" applyAlignment="1">
      <alignment horizontal="center" vertical="center"/>
    </xf>
    <xf numFmtId="14" fontId="7" fillId="3" borderId="6" xfId="0" applyNumberFormat="1" applyFont="1" applyFill="1" applyBorder="1" applyAlignment="1">
      <alignment horizontal="left" vertical="top" wrapText="1"/>
    </xf>
    <xf numFmtId="14" fontId="7" fillId="3" borderId="3" xfId="0" applyNumberFormat="1"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0"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9" xfId="0" applyFont="1" applyFill="1" applyBorder="1" applyAlignment="1">
      <alignment horizontal="left" vertical="center" wrapText="1"/>
    </xf>
    <xf numFmtId="164" fontId="7" fillId="3" borderId="6" xfId="0" applyNumberFormat="1" applyFont="1" applyFill="1" applyBorder="1" applyAlignment="1">
      <alignment horizontal="left" vertical="top" wrapText="1"/>
    </xf>
    <xf numFmtId="164" fontId="7" fillId="3" borderId="3" xfId="0" applyNumberFormat="1" applyFont="1" applyFill="1" applyBorder="1" applyAlignment="1">
      <alignment horizontal="left" vertical="top" wrapText="1"/>
    </xf>
    <xf numFmtId="49" fontId="10" fillId="3" borderId="6" xfId="0" applyNumberFormat="1" applyFont="1" applyFill="1" applyBorder="1" applyAlignment="1">
      <alignment horizontal="justify" vertical="top"/>
    </xf>
    <xf numFmtId="49" fontId="10" fillId="3" borderId="3" xfId="0" applyNumberFormat="1" applyFont="1" applyFill="1" applyBorder="1" applyAlignment="1">
      <alignment horizontal="justify" vertical="top"/>
    </xf>
    <xf numFmtId="0" fontId="10" fillId="3" borderId="7" xfId="0" applyFont="1" applyFill="1" applyBorder="1" applyAlignment="1">
      <alignment horizontal="left" vertical="top" wrapText="1"/>
    </xf>
    <xf numFmtId="0" fontId="10" fillId="3" borderId="11" xfId="0" applyFont="1" applyFill="1" applyBorder="1" applyAlignment="1">
      <alignment horizontal="left" vertical="top" wrapText="1"/>
    </xf>
    <xf numFmtId="0" fontId="10" fillId="3" borderId="10"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9" xfId="0" applyFont="1" applyFill="1" applyBorder="1" applyAlignment="1">
      <alignment horizontal="left" vertical="top" wrapText="1"/>
    </xf>
    <xf numFmtId="14" fontId="10" fillId="3" borderId="7" xfId="0" applyNumberFormat="1" applyFont="1" applyFill="1" applyBorder="1" applyAlignment="1">
      <alignment horizontal="left" vertical="top" wrapText="1"/>
    </xf>
    <xf numFmtId="14" fontId="10" fillId="3" borderId="8" xfId="0" applyNumberFormat="1" applyFont="1" applyFill="1" applyBorder="1" applyAlignment="1">
      <alignment horizontal="left" vertical="top" wrapText="1"/>
    </xf>
    <xf numFmtId="49" fontId="7" fillId="3" borderId="6" xfId="0" applyNumberFormat="1" applyFont="1" applyFill="1" applyBorder="1" applyAlignment="1">
      <alignment horizontal="left" vertical="top" wrapText="1"/>
    </xf>
    <xf numFmtId="49" fontId="7" fillId="3" borderId="3" xfId="0" applyNumberFormat="1" applyFont="1" applyFill="1" applyBorder="1" applyAlignment="1">
      <alignment horizontal="left" vertical="top" wrapText="1"/>
    </xf>
    <xf numFmtId="2" fontId="10" fillId="3" borderId="7" xfId="0" applyNumberFormat="1" applyFont="1" applyFill="1" applyBorder="1" applyAlignment="1">
      <alignment horizontal="left" vertical="top" wrapText="1"/>
    </xf>
    <xf numFmtId="2" fontId="10" fillId="3" borderId="11" xfId="0" applyNumberFormat="1" applyFont="1" applyFill="1" applyBorder="1" applyAlignment="1">
      <alignment horizontal="left" vertical="top" wrapText="1"/>
    </xf>
    <xf numFmtId="0" fontId="10" fillId="3" borderId="8" xfId="0" applyFont="1" applyFill="1" applyBorder="1" applyAlignment="1">
      <alignment horizontal="left" vertical="top" wrapText="1"/>
    </xf>
    <xf numFmtId="0" fontId="7" fillId="3" borderId="10" xfId="0" applyFont="1" applyFill="1" applyBorder="1" applyAlignment="1">
      <alignment horizontal="justify" vertical="justify" wrapText="1"/>
    </xf>
    <xf numFmtId="0" fontId="7" fillId="3" borderId="4" xfId="0" applyFont="1" applyFill="1" applyBorder="1" applyAlignment="1">
      <alignment horizontal="justify" vertical="justify" wrapText="1"/>
    </xf>
    <xf numFmtId="0" fontId="7" fillId="3" borderId="9" xfId="0" applyFont="1" applyFill="1" applyBorder="1" applyAlignment="1">
      <alignment horizontal="justify" vertical="justify" wrapText="1"/>
    </xf>
    <xf numFmtId="0" fontId="4" fillId="2" borderId="4"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10" xfId="0" applyFont="1" applyFill="1" applyBorder="1" applyAlignment="1">
      <alignment horizontal="center" vertical="center" wrapText="1"/>
    </xf>
    <xf numFmtId="14" fontId="7" fillId="3" borderId="6" xfId="0" applyNumberFormat="1" applyFont="1" applyFill="1" applyBorder="1" applyAlignment="1">
      <alignment horizontal="left" vertical="top"/>
    </xf>
    <xf numFmtId="14" fontId="7" fillId="3" borderId="3" xfId="0" applyNumberFormat="1" applyFont="1" applyFill="1" applyBorder="1" applyAlignment="1">
      <alignment horizontal="left" vertical="top"/>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8" fillId="0" borderId="0" xfId="0" applyFont="1" applyAlignment="1">
      <alignment horizontal="left"/>
    </xf>
    <xf numFmtId="14" fontId="10" fillId="3" borderId="7" xfId="0" applyNumberFormat="1" applyFont="1" applyFill="1" applyBorder="1" applyAlignment="1">
      <alignment horizontal="center" vertical="top" wrapText="1"/>
    </xf>
    <xf numFmtId="14" fontId="10" fillId="3" borderId="8" xfId="0" applyNumberFormat="1" applyFont="1" applyFill="1" applyBorder="1" applyAlignment="1">
      <alignment horizontal="center" vertical="top" wrapText="1"/>
    </xf>
    <xf numFmtId="164" fontId="10" fillId="3" borderId="6" xfId="0" applyNumberFormat="1" applyFont="1" applyFill="1" applyBorder="1" applyAlignment="1">
      <alignment horizontal="left" vertical="top" wrapText="1"/>
    </xf>
    <xf numFmtId="164" fontId="10" fillId="3" borderId="3" xfId="0" applyNumberFormat="1" applyFont="1" applyFill="1" applyBorder="1" applyAlignment="1">
      <alignment horizontal="left" vertical="top" wrapText="1"/>
    </xf>
    <xf numFmtId="164" fontId="7" fillId="3" borderId="7" xfId="0" applyNumberFormat="1" applyFont="1" applyFill="1" applyBorder="1" applyAlignment="1">
      <alignment horizontal="left" vertical="top" wrapText="1"/>
    </xf>
    <xf numFmtId="164" fontId="7" fillId="3" borderId="8" xfId="0" applyNumberFormat="1" applyFont="1" applyFill="1" applyBorder="1" applyAlignment="1">
      <alignment horizontal="left" vertical="top" wrapText="1"/>
    </xf>
    <xf numFmtId="0" fontId="10" fillId="3" borderId="10"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2" fillId="6" borderId="9" xfId="0" applyFont="1" applyFill="1" applyBorder="1" applyAlignment="1">
      <alignment horizontal="center" vertical="center"/>
    </xf>
    <xf numFmtId="0" fontId="2" fillId="6" borderId="1" xfId="0" applyFont="1" applyFill="1" applyBorder="1" applyAlignment="1">
      <alignment horizontal="center" vertical="center"/>
    </xf>
    <xf numFmtId="0" fontId="3" fillId="4" borderId="0" xfId="0" applyFont="1" applyFill="1" applyBorder="1" applyAlignment="1">
      <alignment horizontal="center" vertical="center"/>
    </xf>
    <xf numFmtId="0" fontId="5" fillId="5" borderId="10" xfId="0" applyFont="1" applyFill="1" applyBorder="1" applyAlignment="1">
      <alignment horizontal="center" vertical="center"/>
    </xf>
    <xf numFmtId="164" fontId="7" fillId="3" borderId="6" xfId="0" applyNumberFormat="1" applyFont="1" applyFill="1" applyBorder="1" applyAlignment="1">
      <alignment horizontal="left" vertical="top"/>
    </xf>
    <xf numFmtId="164" fontId="7" fillId="3" borderId="3" xfId="0" applyNumberFormat="1" applyFont="1" applyFill="1" applyBorder="1" applyAlignment="1">
      <alignment horizontal="left" vertical="top"/>
    </xf>
    <xf numFmtId="0" fontId="7" fillId="3" borderId="5" xfId="0" applyFont="1" applyFill="1" applyBorder="1" applyAlignment="1">
      <alignment horizontal="justify" vertical="justify" wrapText="1"/>
    </xf>
    <xf numFmtId="0" fontId="7" fillId="3" borderId="2" xfId="0" applyFont="1" applyFill="1" applyBorder="1" applyAlignment="1">
      <alignment horizontal="justify" vertical="justify"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8" fillId="0" borderId="0" xfId="0" applyFont="1" applyAlignment="1">
      <alignment horizontal="left" vertical="center"/>
    </xf>
    <xf numFmtId="0" fontId="7" fillId="3" borderId="7" xfId="0" applyFont="1" applyFill="1" applyBorder="1" applyAlignment="1">
      <alignment horizontal="justify" vertical="top" wrapText="1"/>
    </xf>
    <xf numFmtId="0" fontId="7" fillId="3" borderId="8" xfId="0" applyFont="1" applyFill="1" applyBorder="1" applyAlignment="1">
      <alignment horizontal="justify" vertical="top" wrapText="1"/>
    </xf>
    <xf numFmtId="0" fontId="7" fillId="3" borderId="10" xfId="0" applyFont="1" applyFill="1" applyBorder="1" applyAlignment="1">
      <alignment horizontal="justify" vertical="center" wrapText="1"/>
    </xf>
    <xf numFmtId="0" fontId="7" fillId="3" borderId="4" xfId="0" applyFont="1" applyFill="1" applyBorder="1" applyAlignment="1">
      <alignment horizontal="justify" vertical="center" wrapText="1"/>
    </xf>
    <xf numFmtId="164" fontId="10" fillId="3" borderId="7" xfId="0" applyNumberFormat="1" applyFont="1" applyFill="1" applyBorder="1" applyAlignment="1">
      <alignment horizontal="left" vertical="top" wrapText="1"/>
    </xf>
    <xf numFmtId="164" fontId="10" fillId="3" borderId="8" xfId="0" applyNumberFormat="1" applyFont="1" applyFill="1" applyBorder="1" applyAlignment="1">
      <alignment horizontal="left" vertical="top" wrapText="1"/>
    </xf>
    <xf numFmtId="0" fontId="0" fillId="0" borderId="8" xfId="0" applyFont="1" applyBorder="1"/>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79"/>
  <sheetViews>
    <sheetView tabSelected="1" topLeftCell="A157" zoomScale="80" zoomScaleNormal="80" workbookViewId="0">
      <selection activeCell="C181" sqref="C181"/>
    </sheetView>
  </sheetViews>
  <sheetFormatPr defaultRowHeight="15"/>
  <cols>
    <col min="1" max="1" width="13"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0" width="12.7109375" customWidth="1"/>
    <col min="11" max="11" width="14" customWidth="1"/>
    <col min="12" max="13" width="12.7109375" customWidth="1"/>
    <col min="14" max="14" width="7.85546875" customWidth="1"/>
    <col min="15" max="15" width="18.140625" customWidth="1"/>
  </cols>
  <sheetData>
    <row r="1" spans="1:15" ht="30" customHeight="1">
      <c r="A1" s="117" t="s">
        <v>7</v>
      </c>
      <c r="B1" s="117"/>
      <c r="C1" s="117"/>
      <c r="D1" s="117"/>
      <c r="E1" s="117"/>
      <c r="F1" s="117"/>
      <c r="G1" s="117"/>
      <c r="H1" s="117"/>
      <c r="I1" s="117"/>
      <c r="J1" s="117"/>
      <c r="K1" s="117"/>
      <c r="L1" s="117"/>
      <c r="M1" s="117"/>
      <c r="N1" s="117"/>
      <c r="O1" s="117"/>
    </row>
    <row r="2" spans="1:15" s="1" customFormat="1" ht="21.75" customHeight="1">
      <c r="A2" s="96" t="s">
        <v>8</v>
      </c>
      <c r="B2" s="96"/>
      <c r="C2" s="96"/>
      <c r="D2" s="96"/>
      <c r="E2" s="96"/>
      <c r="F2" s="96"/>
      <c r="G2" s="96"/>
      <c r="H2" s="96"/>
      <c r="I2" s="96"/>
      <c r="J2" s="96"/>
      <c r="K2" s="96"/>
      <c r="L2" s="96"/>
      <c r="M2" s="96"/>
      <c r="N2" s="96"/>
      <c r="O2" s="96"/>
    </row>
    <row r="3" spans="1:15" s="1" customFormat="1" ht="21.75" customHeight="1">
      <c r="A3" s="97" t="s">
        <v>0</v>
      </c>
      <c r="B3" s="118" t="s">
        <v>1</v>
      </c>
      <c r="C3" s="98" t="s">
        <v>2</v>
      </c>
      <c r="D3" s="97" t="s">
        <v>3</v>
      </c>
      <c r="E3" s="97" t="s">
        <v>4</v>
      </c>
      <c r="F3" s="97" t="s">
        <v>5</v>
      </c>
      <c r="G3" s="99" t="s">
        <v>9</v>
      </c>
      <c r="H3" s="99"/>
      <c r="I3" s="99"/>
      <c r="J3" s="99"/>
      <c r="K3" s="99"/>
      <c r="L3" s="99"/>
      <c r="M3" s="99"/>
      <c r="N3" s="97" t="s">
        <v>6</v>
      </c>
      <c r="O3" s="100" t="s">
        <v>10</v>
      </c>
    </row>
    <row r="4" spans="1:15" s="1" customFormat="1" ht="23.25" customHeight="1">
      <c r="A4" s="97"/>
      <c r="B4" s="118"/>
      <c r="C4" s="98"/>
      <c r="D4" s="97"/>
      <c r="E4" s="97"/>
      <c r="F4" s="97"/>
      <c r="G4" s="2" t="s">
        <v>11</v>
      </c>
      <c r="H4" s="2" t="s">
        <v>12</v>
      </c>
      <c r="I4" s="2" t="s">
        <v>13</v>
      </c>
      <c r="J4" s="2" t="s">
        <v>14</v>
      </c>
      <c r="K4" s="2" t="s">
        <v>15</v>
      </c>
      <c r="L4" s="2" t="s">
        <v>16</v>
      </c>
      <c r="M4" s="2" t="s">
        <v>17</v>
      </c>
      <c r="N4" s="97"/>
      <c r="O4" s="100"/>
    </row>
    <row r="5" spans="1:15" ht="30" customHeight="1">
      <c r="A5" s="119">
        <v>41327</v>
      </c>
      <c r="B5" s="121" t="s">
        <v>18</v>
      </c>
      <c r="C5" s="3" t="s">
        <v>21</v>
      </c>
      <c r="D5" s="4" t="s">
        <v>22</v>
      </c>
      <c r="E5" s="4" t="s">
        <v>19</v>
      </c>
      <c r="F5" s="3" t="s">
        <v>20</v>
      </c>
      <c r="G5" s="10">
        <v>0</v>
      </c>
      <c r="H5" s="10">
        <v>0</v>
      </c>
      <c r="I5" s="10">
        <v>0</v>
      </c>
      <c r="J5" s="10">
        <v>0</v>
      </c>
      <c r="K5" s="10">
        <v>0</v>
      </c>
      <c r="L5" s="10">
        <v>0</v>
      </c>
      <c r="M5" s="10">
        <v>0</v>
      </c>
      <c r="N5" s="4">
        <v>6</v>
      </c>
      <c r="O5" s="13">
        <v>56</v>
      </c>
    </row>
    <row r="6" spans="1:15">
      <c r="A6" s="120"/>
      <c r="B6" s="122"/>
      <c r="C6" s="123" t="s">
        <v>25</v>
      </c>
      <c r="D6" s="123"/>
      <c r="E6" s="123"/>
      <c r="F6" s="123"/>
      <c r="G6" s="123"/>
      <c r="H6" s="123"/>
      <c r="I6" s="123"/>
      <c r="J6" s="123"/>
      <c r="K6" s="123"/>
      <c r="L6" s="123"/>
      <c r="M6" s="123"/>
      <c r="N6" s="123"/>
      <c r="O6" s="124"/>
    </row>
    <row r="7" spans="1:15" s="5" customFormat="1">
      <c r="A7" s="115" t="s">
        <v>23</v>
      </c>
      <c r="B7" s="116"/>
      <c r="C7" s="116"/>
      <c r="D7" s="116"/>
      <c r="E7" s="116"/>
      <c r="F7" s="116"/>
      <c r="G7" s="6" t="s">
        <v>24</v>
      </c>
      <c r="H7" s="6" t="s">
        <v>24</v>
      </c>
      <c r="I7" s="6" t="s">
        <v>24</v>
      </c>
      <c r="J7" s="6" t="s">
        <v>24</v>
      </c>
      <c r="K7" s="6" t="s">
        <v>24</v>
      </c>
      <c r="L7" s="6" t="s">
        <v>24</v>
      </c>
      <c r="M7" s="7">
        <v>0</v>
      </c>
      <c r="N7" s="6">
        <v>6</v>
      </c>
      <c r="O7" s="8">
        <v>56</v>
      </c>
    </row>
    <row r="8" spans="1:15">
      <c r="A8" s="125" t="s">
        <v>26</v>
      </c>
      <c r="B8" s="125"/>
      <c r="C8" s="125"/>
      <c r="D8" s="125"/>
      <c r="E8" s="125"/>
      <c r="F8" s="125"/>
      <c r="G8" s="125"/>
      <c r="H8" s="125"/>
      <c r="I8" s="125"/>
      <c r="J8" s="125"/>
      <c r="K8" s="125"/>
      <c r="L8" s="125"/>
      <c r="M8" s="125"/>
      <c r="N8" s="125"/>
      <c r="O8" s="125"/>
    </row>
    <row r="9" spans="1:15" s="1" customFormat="1" ht="21.75" customHeight="1">
      <c r="A9" s="96" t="s">
        <v>27</v>
      </c>
      <c r="B9" s="96"/>
      <c r="C9" s="96"/>
      <c r="D9" s="96"/>
      <c r="E9" s="96"/>
      <c r="F9" s="96"/>
      <c r="G9" s="96"/>
      <c r="H9" s="96"/>
      <c r="I9" s="96"/>
      <c r="J9" s="96"/>
      <c r="K9" s="96"/>
      <c r="L9" s="96"/>
      <c r="M9" s="96"/>
      <c r="N9" s="96"/>
      <c r="O9" s="96"/>
    </row>
    <row r="10" spans="1:15" s="1" customFormat="1" ht="21.75" customHeight="1">
      <c r="A10" s="97" t="s">
        <v>0</v>
      </c>
      <c r="B10" s="97" t="s">
        <v>1</v>
      </c>
      <c r="C10" s="98" t="s">
        <v>2</v>
      </c>
      <c r="D10" s="97" t="s">
        <v>3</v>
      </c>
      <c r="E10" s="97" t="s">
        <v>4</v>
      </c>
      <c r="F10" s="97" t="s">
        <v>5</v>
      </c>
      <c r="G10" s="99" t="s">
        <v>9</v>
      </c>
      <c r="H10" s="99"/>
      <c r="I10" s="99"/>
      <c r="J10" s="99"/>
      <c r="K10" s="99"/>
      <c r="L10" s="99"/>
      <c r="M10" s="99"/>
      <c r="N10" s="97" t="s">
        <v>6</v>
      </c>
      <c r="O10" s="100" t="s">
        <v>10</v>
      </c>
    </row>
    <row r="11" spans="1:15" s="1" customFormat="1" ht="23.25" customHeight="1">
      <c r="A11" s="97"/>
      <c r="B11" s="97"/>
      <c r="C11" s="98"/>
      <c r="D11" s="97"/>
      <c r="E11" s="97"/>
      <c r="F11" s="97"/>
      <c r="G11" s="2" t="s">
        <v>11</v>
      </c>
      <c r="H11" s="2" t="s">
        <v>12</v>
      </c>
      <c r="I11" s="2" t="s">
        <v>13</v>
      </c>
      <c r="J11" s="2" t="s">
        <v>14</v>
      </c>
      <c r="K11" s="2" t="s">
        <v>15</v>
      </c>
      <c r="L11" s="2" t="s">
        <v>16</v>
      </c>
      <c r="M11" s="2" t="s">
        <v>17</v>
      </c>
      <c r="N11" s="97"/>
      <c r="O11" s="100"/>
    </row>
    <row r="12" spans="1:15" s="9" customFormat="1" ht="33" customHeight="1">
      <c r="A12" s="119" t="s">
        <v>28</v>
      </c>
      <c r="B12" s="126" t="s">
        <v>29</v>
      </c>
      <c r="C12" s="3" t="s">
        <v>41</v>
      </c>
      <c r="D12" s="4" t="s">
        <v>42</v>
      </c>
      <c r="E12" s="3" t="s">
        <v>43</v>
      </c>
      <c r="F12" s="3" t="s">
        <v>30</v>
      </c>
      <c r="G12" s="10">
        <v>0</v>
      </c>
      <c r="H12" s="10">
        <v>0</v>
      </c>
      <c r="I12" s="10">
        <v>0</v>
      </c>
      <c r="J12" s="10">
        <v>50000</v>
      </c>
      <c r="K12" s="10">
        <v>0</v>
      </c>
      <c r="L12" s="10">
        <v>1020.4</v>
      </c>
      <c r="M12" s="10">
        <v>50000</v>
      </c>
      <c r="N12" s="4">
        <v>12</v>
      </c>
      <c r="O12" s="12">
        <v>49</v>
      </c>
    </row>
    <row r="13" spans="1:15" s="1" customFormat="1" ht="90.75" customHeight="1">
      <c r="A13" s="120"/>
      <c r="B13" s="127"/>
      <c r="C13" s="128" t="s">
        <v>46</v>
      </c>
      <c r="D13" s="129"/>
      <c r="E13" s="129"/>
      <c r="F13" s="129"/>
      <c r="G13" s="129"/>
      <c r="H13" s="129"/>
      <c r="I13" s="129"/>
      <c r="J13" s="129"/>
      <c r="K13" s="129"/>
      <c r="L13" s="129"/>
      <c r="M13" s="129"/>
      <c r="N13" s="129"/>
      <c r="O13" s="129"/>
    </row>
    <row r="14" spans="1:15" s="1" customFormat="1" ht="42.75" customHeight="1">
      <c r="A14" s="119" t="s">
        <v>31</v>
      </c>
      <c r="B14" s="126" t="s">
        <v>32</v>
      </c>
      <c r="C14" s="3" t="s">
        <v>41</v>
      </c>
      <c r="D14" s="3" t="s">
        <v>44</v>
      </c>
      <c r="E14" s="4" t="s">
        <v>45</v>
      </c>
      <c r="F14" s="3" t="s">
        <v>33</v>
      </c>
      <c r="G14" s="10">
        <v>0</v>
      </c>
      <c r="H14" s="10">
        <v>1940</v>
      </c>
      <c r="I14" s="10">
        <v>4170</v>
      </c>
      <c r="J14" s="10">
        <v>0</v>
      </c>
      <c r="K14" s="10">
        <v>0</v>
      </c>
      <c r="L14" s="10">
        <v>3055</v>
      </c>
      <c r="M14" s="10">
        <v>6110</v>
      </c>
      <c r="N14" s="4">
        <v>35</v>
      </c>
      <c r="O14" s="13">
        <v>2</v>
      </c>
    </row>
    <row r="15" spans="1:15" s="1" customFormat="1" ht="18.75" customHeight="1">
      <c r="A15" s="120"/>
      <c r="B15" s="127"/>
      <c r="C15" s="128" t="s">
        <v>34</v>
      </c>
      <c r="D15" s="129"/>
      <c r="E15" s="129"/>
      <c r="F15" s="129"/>
      <c r="G15" s="129"/>
      <c r="H15" s="129"/>
      <c r="I15" s="129"/>
      <c r="J15" s="129"/>
      <c r="K15" s="129"/>
      <c r="L15" s="129"/>
      <c r="M15" s="129"/>
      <c r="N15" s="129"/>
      <c r="O15" s="129"/>
    </row>
    <row r="16" spans="1:15" s="1" customFormat="1" ht="27.75" customHeight="1">
      <c r="A16" s="119" t="s">
        <v>35</v>
      </c>
      <c r="B16" s="126" t="s">
        <v>36</v>
      </c>
      <c r="C16" s="3" t="s">
        <v>21</v>
      </c>
      <c r="D16" s="4" t="s">
        <v>37</v>
      </c>
      <c r="E16" s="4" t="s">
        <v>38</v>
      </c>
      <c r="F16" s="3" t="s">
        <v>39</v>
      </c>
      <c r="G16" s="10">
        <v>0</v>
      </c>
      <c r="H16" s="10">
        <v>0</v>
      </c>
      <c r="I16" s="10">
        <v>0</v>
      </c>
      <c r="J16" s="10">
        <v>5500</v>
      </c>
      <c r="K16" s="10">
        <v>5500</v>
      </c>
      <c r="L16" s="10">
        <v>289.47000000000003</v>
      </c>
      <c r="M16" s="10">
        <v>5500</v>
      </c>
      <c r="N16" s="4">
        <v>16</v>
      </c>
      <c r="O16" s="13">
        <v>19</v>
      </c>
    </row>
    <row r="17" spans="1:15" s="1" customFormat="1" ht="38.25" customHeight="1">
      <c r="A17" s="120"/>
      <c r="B17" s="127"/>
      <c r="C17" s="93" t="s">
        <v>40</v>
      </c>
      <c r="D17" s="94"/>
      <c r="E17" s="94"/>
      <c r="F17" s="94"/>
      <c r="G17" s="94"/>
      <c r="H17" s="94"/>
      <c r="I17" s="94"/>
      <c r="J17" s="94"/>
      <c r="K17" s="94"/>
      <c r="L17" s="94"/>
      <c r="M17" s="94"/>
      <c r="N17" s="94"/>
      <c r="O17" s="94"/>
    </row>
    <row r="18" spans="1:15" s="5" customFormat="1">
      <c r="A18" s="115" t="s">
        <v>23</v>
      </c>
      <c r="B18" s="116"/>
      <c r="C18" s="116"/>
      <c r="D18" s="116"/>
      <c r="E18" s="116"/>
      <c r="F18" s="116"/>
      <c r="G18" s="6" t="s">
        <v>24</v>
      </c>
      <c r="H18" s="6" t="s">
        <v>24</v>
      </c>
      <c r="I18" s="6" t="s">
        <v>24</v>
      </c>
      <c r="J18" s="6" t="s">
        <v>24</v>
      </c>
      <c r="K18" s="6" t="s">
        <v>24</v>
      </c>
      <c r="L18" s="60">
        <f>M18/O18</f>
        <v>880.14285714285711</v>
      </c>
      <c r="M18" s="7">
        <f>SUM(M16,M14,M12)</f>
        <v>61610</v>
      </c>
      <c r="N18" s="11">
        <f>SUM(N16,N14,N12)</f>
        <v>63</v>
      </c>
      <c r="O18" s="14">
        <f>SUM(O16,O14,O12)</f>
        <v>70</v>
      </c>
    </row>
    <row r="19" spans="1:15" s="1" customFormat="1" ht="21.75" customHeight="1">
      <c r="A19" s="96" t="s">
        <v>82</v>
      </c>
      <c r="B19" s="96"/>
      <c r="C19" s="96"/>
      <c r="D19" s="96"/>
      <c r="E19" s="96"/>
      <c r="F19" s="96"/>
      <c r="G19" s="96"/>
      <c r="H19" s="96"/>
      <c r="I19" s="96"/>
      <c r="J19" s="96"/>
      <c r="K19" s="96"/>
      <c r="L19" s="96"/>
      <c r="M19" s="96"/>
      <c r="N19" s="96"/>
      <c r="O19" s="96"/>
    </row>
    <row r="20" spans="1:15" s="1" customFormat="1" ht="21.75" customHeight="1">
      <c r="A20" s="97" t="s">
        <v>0</v>
      </c>
      <c r="B20" s="97" t="s">
        <v>1</v>
      </c>
      <c r="C20" s="98" t="s">
        <v>2</v>
      </c>
      <c r="D20" s="97" t="s">
        <v>3</v>
      </c>
      <c r="E20" s="97" t="s">
        <v>4</v>
      </c>
      <c r="F20" s="97" t="s">
        <v>5</v>
      </c>
      <c r="G20" s="99" t="s">
        <v>9</v>
      </c>
      <c r="H20" s="99"/>
      <c r="I20" s="99"/>
      <c r="J20" s="99"/>
      <c r="K20" s="99"/>
      <c r="L20" s="99"/>
      <c r="M20" s="99"/>
      <c r="N20" s="97" t="s">
        <v>6</v>
      </c>
      <c r="O20" s="100" t="s">
        <v>10</v>
      </c>
    </row>
    <row r="21" spans="1:15" s="1" customFormat="1" ht="23.25" customHeight="1">
      <c r="A21" s="97"/>
      <c r="B21" s="97"/>
      <c r="C21" s="98"/>
      <c r="D21" s="97"/>
      <c r="E21" s="97"/>
      <c r="F21" s="97"/>
      <c r="G21" s="16" t="s">
        <v>11</v>
      </c>
      <c r="H21" s="16" t="s">
        <v>12</v>
      </c>
      <c r="I21" s="16" t="s">
        <v>13</v>
      </c>
      <c r="J21" s="16" t="s">
        <v>14</v>
      </c>
      <c r="K21" s="16" t="s">
        <v>15</v>
      </c>
      <c r="L21" s="16" t="s">
        <v>16</v>
      </c>
      <c r="M21" s="16" t="s">
        <v>17</v>
      </c>
      <c r="N21" s="97"/>
      <c r="O21" s="100"/>
    </row>
    <row r="22" spans="1:15" ht="24">
      <c r="A22" s="119">
        <v>41365</v>
      </c>
      <c r="B22" s="126" t="s">
        <v>47</v>
      </c>
      <c r="C22" s="17" t="s">
        <v>48</v>
      </c>
      <c r="D22" s="4" t="s">
        <v>49</v>
      </c>
      <c r="E22" s="4" t="s">
        <v>24</v>
      </c>
      <c r="F22" s="17" t="s">
        <v>50</v>
      </c>
      <c r="G22" s="10">
        <v>0</v>
      </c>
      <c r="H22" s="10">
        <v>0</v>
      </c>
      <c r="I22" s="10">
        <v>0</v>
      </c>
      <c r="J22" s="10">
        <v>0</v>
      </c>
      <c r="K22" s="10">
        <v>0</v>
      </c>
      <c r="L22" s="10">
        <v>0</v>
      </c>
      <c r="M22" s="10">
        <v>0</v>
      </c>
      <c r="N22" s="4" t="s">
        <v>24</v>
      </c>
      <c r="O22" s="12">
        <v>1</v>
      </c>
    </row>
    <row r="23" spans="1:15">
      <c r="A23" s="120"/>
      <c r="B23" s="127"/>
      <c r="C23" s="93" t="s">
        <v>51</v>
      </c>
      <c r="D23" s="94"/>
      <c r="E23" s="94"/>
      <c r="F23" s="94"/>
      <c r="G23" s="94"/>
      <c r="H23" s="94"/>
      <c r="I23" s="94"/>
      <c r="J23" s="94"/>
      <c r="K23" s="94"/>
      <c r="L23" s="94"/>
      <c r="M23" s="94"/>
      <c r="N23" s="94"/>
      <c r="O23" s="94"/>
    </row>
    <row r="24" spans="1:15" ht="24" customHeight="1">
      <c r="A24" s="119" t="s">
        <v>52</v>
      </c>
      <c r="B24" s="126" t="s">
        <v>53</v>
      </c>
      <c r="C24" s="17" t="s">
        <v>48</v>
      </c>
      <c r="D24" s="4" t="s">
        <v>49</v>
      </c>
      <c r="E24" s="4" t="s">
        <v>45</v>
      </c>
      <c r="F24" s="17" t="s">
        <v>54</v>
      </c>
      <c r="G24" s="10">
        <v>0</v>
      </c>
      <c r="H24" s="10">
        <v>0</v>
      </c>
      <c r="I24" s="10">
        <v>0</v>
      </c>
      <c r="J24" s="10">
        <v>0</v>
      </c>
      <c r="K24" s="10">
        <v>0</v>
      </c>
      <c r="L24" s="10">
        <v>0</v>
      </c>
      <c r="M24" s="10">
        <v>0</v>
      </c>
      <c r="N24" s="20">
        <v>17</v>
      </c>
      <c r="O24" s="18">
        <v>1</v>
      </c>
    </row>
    <row r="25" spans="1:15">
      <c r="A25" s="120"/>
      <c r="B25" s="127"/>
      <c r="C25" s="93" t="s">
        <v>51</v>
      </c>
      <c r="D25" s="94"/>
      <c r="E25" s="94"/>
      <c r="F25" s="94"/>
      <c r="G25" s="94"/>
      <c r="H25" s="94"/>
      <c r="I25" s="94"/>
      <c r="J25" s="94"/>
      <c r="K25" s="94"/>
      <c r="L25" s="94"/>
      <c r="M25" s="94"/>
      <c r="N25" s="94"/>
      <c r="O25" s="94"/>
    </row>
    <row r="26" spans="1:15" ht="24" customHeight="1">
      <c r="A26" s="119" t="s">
        <v>55</v>
      </c>
      <c r="B26" s="126" t="s">
        <v>56</v>
      </c>
      <c r="C26" s="17" t="s">
        <v>48</v>
      </c>
      <c r="D26" s="4" t="s">
        <v>57</v>
      </c>
      <c r="E26" s="4" t="s">
        <v>24</v>
      </c>
      <c r="F26" s="17" t="s">
        <v>50</v>
      </c>
      <c r="G26" s="10">
        <v>0</v>
      </c>
      <c r="H26" s="10">
        <v>0</v>
      </c>
      <c r="I26" s="10">
        <v>0</v>
      </c>
      <c r="J26" s="10">
        <v>0</v>
      </c>
      <c r="K26" s="10">
        <v>0</v>
      </c>
      <c r="L26" s="10">
        <v>0</v>
      </c>
      <c r="M26" s="10">
        <v>0</v>
      </c>
      <c r="N26" s="4">
        <v>30</v>
      </c>
      <c r="O26" s="18">
        <v>2</v>
      </c>
    </row>
    <row r="27" spans="1:15" ht="15" customHeight="1">
      <c r="A27" s="120"/>
      <c r="B27" s="127"/>
      <c r="C27" s="93" t="s">
        <v>58</v>
      </c>
      <c r="D27" s="94"/>
      <c r="E27" s="94"/>
      <c r="F27" s="94"/>
      <c r="G27" s="94"/>
      <c r="H27" s="94"/>
      <c r="I27" s="94"/>
      <c r="J27" s="94"/>
      <c r="K27" s="94"/>
      <c r="L27" s="94"/>
      <c r="M27" s="94"/>
      <c r="N27" s="94"/>
      <c r="O27" s="94"/>
    </row>
    <row r="28" spans="1:15" ht="24">
      <c r="A28" s="119">
        <v>41382</v>
      </c>
      <c r="B28" s="126" t="s">
        <v>59</v>
      </c>
      <c r="C28" s="17" t="s">
        <v>48</v>
      </c>
      <c r="D28" s="4" t="s">
        <v>42</v>
      </c>
      <c r="E28" s="4" t="s">
        <v>60</v>
      </c>
      <c r="F28" s="17" t="s">
        <v>61</v>
      </c>
      <c r="G28" s="10">
        <v>0</v>
      </c>
      <c r="H28" s="10">
        <v>0</v>
      </c>
      <c r="I28" s="10">
        <v>0</v>
      </c>
      <c r="J28" s="10">
        <v>0</v>
      </c>
      <c r="K28" s="10">
        <v>0</v>
      </c>
      <c r="L28" s="10">
        <v>0</v>
      </c>
      <c r="M28" s="10">
        <v>0</v>
      </c>
      <c r="N28" s="4">
        <v>5</v>
      </c>
      <c r="O28" s="18">
        <v>3</v>
      </c>
    </row>
    <row r="29" spans="1:15" ht="15" customHeight="1">
      <c r="A29" s="120"/>
      <c r="B29" s="127"/>
      <c r="C29" s="93" t="s">
        <v>62</v>
      </c>
      <c r="D29" s="94"/>
      <c r="E29" s="94"/>
      <c r="F29" s="94"/>
      <c r="G29" s="94"/>
      <c r="H29" s="94"/>
      <c r="I29" s="94"/>
      <c r="J29" s="94"/>
      <c r="K29" s="94"/>
      <c r="L29" s="94"/>
      <c r="M29" s="94"/>
      <c r="N29" s="94"/>
      <c r="O29" s="94"/>
    </row>
    <row r="30" spans="1:15">
      <c r="A30" s="119">
        <v>41382</v>
      </c>
      <c r="B30" s="126" t="s">
        <v>63</v>
      </c>
      <c r="C30" s="17" t="s">
        <v>64</v>
      </c>
      <c r="D30" s="4" t="s">
        <v>22</v>
      </c>
      <c r="E30" s="4" t="s">
        <v>65</v>
      </c>
      <c r="F30" s="17" t="s">
        <v>61</v>
      </c>
      <c r="G30" s="10">
        <v>0</v>
      </c>
      <c r="H30" s="10">
        <v>0</v>
      </c>
      <c r="I30" s="10">
        <v>0</v>
      </c>
      <c r="J30" s="10">
        <v>0</v>
      </c>
      <c r="K30" s="10">
        <v>0</v>
      </c>
      <c r="L30" s="10">
        <v>0</v>
      </c>
      <c r="M30" s="10">
        <v>0</v>
      </c>
      <c r="N30" s="4">
        <v>1</v>
      </c>
      <c r="O30" s="18">
        <v>19</v>
      </c>
    </row>
    <row r="31" spans="1:15" ht="42" customHeight="1">
      <c r="A31" s="120"/>
      <c r="B31" s="127"/>
      <c r="C31" s="93" t="s">
        <v>66</v>
      </c>
      <c r="D31" s="94"/>
      <c r="E31" s="94"/>
      <c r="F31" s="94"/>
      <c r="G31" s="94"/>
      <c r="H31" s="94"/>
      <c r="I31" s="94"/>
      <c r="J31" s="94"/>
      <c r="K31" s="94"/>
      <c r="L31" s="94"/>
      <c r="M31" s="94"/>
      <c r="N31" s="94"/>
      <c r="O31" s="94"/>
    </row>
    <row r="32" spans="1:15" ht="28.5" customHeight="1">
      <c r="A32" s="119">
        <v>41383</v>
      </c>
      <c r="B32" s="126" t="s">
        <v>67</v>
      </c>
      <c r="C32" s="17" t="s">
        <v>64</v>
      </c>
      <c r="D32" s="4" t="s">
        <v>22</v>
      </c>
      <c r="E32" s="17" t="s">
        <v>81</v>
      </c>
      <c r="F32" s="17" t="s">
        <v>61</v>
      </c>
      <c r="G32" s="10">
        <v>382.5</v>
      </c>
      <c r="H32" s="10">
        <v>0</v>
      </c>
      <c r="I32" s="10">
        <v>0</v>
      </c>
      <c r="J32" s="10">
        <v>0</v>
      </c>
      <c r="K32" s="10">
        <v>0</v>
      </c>
      <c r="L32" s="10">
        <v>0</v>
      </c>
      <c r="M32" s="10">
        <v>382.5</v>
      </c>
      <c r="N32" s="4">
        <v>4</v>
      </c>
      <c r="O32" s="18">
        <v>27</v>
      </c>
    </row>
    <row r="33" spans="1:15" ht="53.25" customHeight="1">
      <c r="A33" s="120"/>
      <c r="B33" s="127"/>
      <c r="C33" s="93" t="s">
        <v>68</v>
      </c>
      <c r="D33" s="94"/>
      <c r="E33" s="94"/>
      <c r="F33" s="94"/>
      <c r="G33" s="94"/>
      <c r="H33" s="94"/>
      <c r="I33" s="94"/>
      <c r="J33" s="94"/>
      <c r="K33" s="94"/>
      <c r="L33" s="94"/>
      <c r="M33" s="94"/>
      <c r="N33" s="94"/>
      <c r="O33" s="94"/>
    </row>
    <row r="34" spans="1:15" ht="24">
      <c r="A34" s="119" t="s">
        <v>69</v>
      </c>
      <c r="B34" s="126" t="s">
        <v>70</v>
      </c>
      <c r="C34" s="17" t="s">
        <v>48</v>
      </c>
      <c r="D34" s="4" t="s">
        <v>71</v>
      </c>
      <c r="E34" s="4" t="s">
        <v>72</v>
      </c>
      <c r="F34" s="17" t="s">
        <v>61</v>
      </c>
      <c r="G34" s="10">
        <v>0</v>
      </c>
      <c r="H34" s="10">
        <v>0</v>
      </c>
      <c r="I34" s="10">
        <v>0</v>
      </c>
      <c r="J34" s="10">
        <v>0</v>
      </c>
      <c r="K34" s="10">
        <v>0</v>
      </c>
      <c r="L34" s="10">
        <v>0</v>
      </c>
      <c r="M34" s="10">
        <v>0</v>
      </c>
      <c r="N34" s="4">
        <v>13</v>
      </c>
      <c r="O34" s="18">
        <v>2</v>
      </c>
    </row>
    <row r="35" spans="1:15">
      <c r="A35" s="120"/>
      <c r="B35" s="127"/>
      <c r="C35" s="93" t="s">
        <v>73</v>
      </c>
      <c r="D35" s="94"/>
      <c r="E35" s="94"/>
      <c r="F35" s="94"/>
      <c r="G35" s="94"/>
      <c r="H35" s="94"/>
      <c r="I35" s="94"/>
      <c r="J35" s="94"/>
      <c r="K35" s="94"/>
      <c r="L35" s="94"/>
      <c r="M35" s="94"/>
      <c r="N35" s="94"/>
      <c r="O35" s="94"/>
    </row>
    <row r="36" spans="1:15" ht="24">
      <c r="A36" s="119" t="s">
        <v>74</v>
      </c>
      <c r="B36" s="126" t="s">
        <v>75</v>
      </c>
      <c r="C36" s="17" t="s">
        <v>48</v>
      </c>
      <c r="D36" s="4" t="s">
        <v>57</v>
      </c>
      <c r="E36" s="4" t="s">
        <v>45</v>
      </c>
      <c r="F36" s="17" t="s">
        <v>76</v>
      </c>
      <c r="G36" s="10">
        <v>0</v>
      </c>
      <c r="H36" s="10">
        <v>0</v>
      </c>
      <c r="I36" s="10">
        <v>0</v>
      </c>
      <c r="J36" s="10">
        <v>0</v>
      </c>
      <c r="K36" s="10">
        <v>0</v>
      </c>
      <c r="L36" s="10">
        <v>0</v>
      </c>
      <c r="M36" s="10">
        <v>0</v>
      </c>
      <c r="N36" s="4">
        <v>16</v>
      </c>
      <c r="O36" s="18">
        <v>1</v>
      </c>
    </row>
    <row r="37" spans="1:15">
      <c r="A37" s="120"/>
      <c r="B37" s="127"/>
      <c r="C37" s="93" t="s">
        <v>77</v>
      </c>
      <c r="D37" s="94"/>
      <c r="E37" s="94"/>
      <c r="F37" s="94"/>
      <c r="G37" s="94"/>
      <c r="H37" s="94"/>
      <c r="I37" s="94"/>
      <c r="J37" s="94"/>
      <c r="K37" s="94"/>
      <c r="L37" s="94"/>
      <c r="M37" s="94"/>
      <c r="N37" s="94"/>
      <c r="O37" s="94"/>
    </row>
    <row r="38" spans="1:15" ht="30.75" customHeight="1">
      <c r="A38" s="119">
        <v>41366</v>
      </c>
      <c r="B38" s="126" t="s">
        <v>78</v>
      </c>
      <c r="C38" s="17" t="s">
        <v>64</v>
      </c>
      <c r="D38" s="4" t="s">
        <v>22</v>
      </c>
      <c r="E38" s="17" t="s">
        <v>80</v>
      </c>
      <c r="F38" s="17" t="s">
        <v>61</v>
      </c>
      <c r="G38" s="10">
        <v>0</v>
      </c>
      <c r="H38" s="10">
        <v>0</v>
      </c>
      <c r="I38" s="10">
        <v>0</v>
      </c>
      <c r="J38" s="10">
        <v>0</v>
      </c>
      <c r="K38" s="10">
        <v>0</v>
      </c>
      <c r="L38" s="10">
        <v>0</v>
      </c>
      <c r="M38" s="10">
        <v>0</v>
      </c>
      <c r="N38" s="4">
        <v>1</v>
      </c>
      <c r="O38" s="18">
        <v>49</v>
      </c>
    </row>
    <row r="39" spans="1:15" ht="85.5" customHeight="1">
      <c r="A39" s="120"/>
      <c r="B39" s="127"/>
      <c r="C39" s="93" t="s">
        <v>79</v>
      </c>
      <c r="D39" s="94"/>
      <c r="E39" s="94"/>
      <c r="F39" s="94"/>
      <c r="G39" s="94"/>
      <c r="H39" s="94"/>
      <c r="I39" s="94"/>
      <c r="J39" s="94"/>
      <c r="K39" s="94"/>
      <c r="L39" s="94"/>
      <c r="M39" s="94"/>
      <c r="N39" s="94"/>
      <c r="O39" s="94"/>
    </row>
    <row r="40" spans="1:15">
      <c r="A40" s="115" t="s">
        <v>23</v>
      </c>
      <c r="B40" s="116"/>
      <c r="C40" s="116"/>
      <c r="D40" s="116"/>
      <c r="E40" s="116"/>
      <c r="F40" s="116"/>
      <c r="G40" s="15" t="s">
        <v>24</v>
      </c>
      <c r="H40" s="15" t="s">
        <v>24</v>
      </c>
      <c r="I40" s="15" t="s">
        <v>24</v>
      </c>
      <c r="J40" s="15" t="s">
        <v>24</v>
      </c>
      <c r="K40" s="15" t="s">
        <v>24</v>
      </c>
      <c r="L40" s="15" t="s">
        <v>24</v>
      </c>
      <c r="M40" s="23">
        <f>SUM(M38,M36,M34,M32,M30,M28,M26,M24)</f>
        <v>382.5</v>
      </c>
      <c r="N40" s="19">
        <f>SUM(N38,N36,N34,N32,N30,N28,N26,N24)</f>
        <v>87</v>
      </c>
      <c r="O40" s="19">
        <f>SUM(O38,O36,O34,O32,O30,O28,O26,O24,O22)</f>
        <v>105</v>
      </c>
    </row>
    <row r="41" spans="1:15" s="1" customFormat="1" ht="21.75" customHeight="1">
      <c r="A41" s="96" t="s">
        <v>83</v>
      </c>
      <c r="B41" s="96"/>
      <c r="C41" s="96"/>
      <c r="D41" s="96"/>
      <c r="E41" s="96"/>
      <c r="F41" s="96"/>
      <c r="G41" s="96"/>
      <c r="H41" s="96"/>
      <c r="I41" s="96"/>
      <c r="J41" s="96"/>
      <c r="K41" s="96"/>
      <c r="L41" s="96"/>
      <c r="M41" s="96"/>
      <c r="N41" s="96"/>
      <c r="O41" s="96"/>
    </row>
    <row r="42" spans="1:15" s="1" customFormat="1" ht="21.75" customHeight="1">
      <c r="A42" s="97" t="s">
        <v>0</v>
      </c>
      <c r="B42" s="97" t="s">
        <v>1</v>
      </c>
      <c r="C42" s="98" t="s">
        <v>2</v>
      </c>
      <c r="D42" s="97" t="s">
        <v>3</v>
      </c>
      <c r="E42" s="97" t="s">
        <v>4</v>
      </c>
      <c r="F42" s="97" t="s">
        <v>5</v>
      </c>
      <c r="G42" s="99" t="s">
        <v>9</v>
      </c>
      <c r="H42" s="99"/>
      <c r="I42" s="99"/>
      <c r="J42" s="99"/>
      <c r="K42" s="99"/>
      <c r="L42" s="99"/>
      <c r="M42" s="99"/>
      <c r="N42" s="97" t="s">
        <v>6</v>
      </c>
      <c r="O42" s="100" t="s">
        <v>10</v>
      </c>
    </row>
    <row r="43" spans="1:15" s="1" customFormat="1" ht="23.25" customHeight="1">
      <c r="A43" s="97"/>
      <c r="B43" s="97"/>
      <c r="C43" s="98"/>
      <c r="D43" s="97"/>
      <c r="E43" s="97"/>
      <c r="F43" s="97"/>
      <c r="G43" s="21" t="s">
        <v>11</v>
      </c>
      <c r="H43" s="21" t="s">
        <v>12</v>
      </c>
      <c r="I43" s="21" t="s">
        <v>13</v>
      </c>
      <c r="J43" s="21" t="s">
        <v>14</v>
      </c>
      <c r="K43" s="21" t="s">
        <v>15</v>
      </c>
      <c r="L43" s="21" t="s">
        <v>16</v>
      </c>
      <c r="M43" s="21" t="s">
        <v>17</v>
      </c>
      <c r="N43" s="97"/>
      <c r="O43" s="100"/>
    </row>
    <row r="44" spans="1:15">
      <c r="A44" s="130" t="s">
        <v>101</v>
      </c>
      <c r="B44" s="81" t="s">
        <v>84</v>
      </c>
      <c r="C44" s="28" t="s">
        <v>41</v>
      </c>
      <c r="D44" s="28" t="s">
        <v>85</v>
      </c>
      <c r="E44" s="28" t="s">
        <v>45</v>
      </c>
      <c r="F44" s="28" t="s">
        <v>86</v>
      </c>
      <c r="G44" s="29">
        <v>0</v>
      </c>
      <c r="H44" s="30">
        <v>3462.93</v>
      </c>
      <c r="I44" s="30">
        <v>6880.5</v>
      </c>
      <c r="J44" s="31">
        <v>975</v>
      </c>
      <c r="K44" s="29">
        <v>0</v>
      </c>
      <c r="L44" s="30">
        <v>3772.81</v>
      </c>
      <c r="M44" s="30">
        <v>11318.43</v>
      </c>
      <c r="N44" s="28">
        <v>26</v>
      </c>
      <c r="O44" s="28">
        <v>3</v>
      </c>
    </row>
    <row r="45" spans="1:15" ht="26.25" customHeight="1">
      <c r="A45" s="131"/>
      <c r="B45" s="92"/>
      <c r="C45" s="112" t="s">
        <v>87</v>
      </c>
      <c r="D45" s="113"/>
      <c r="E45" s="113"/>
      <c r="F45" s="113"/>
      <c r="G45" s="113"/>
      <c r="H45" s="113"/>
      <c r="I45" s="113"/>
      <c r="J45" s="113"/>
      <c r="K45" s="113"/>
      <c r="L45" s="113"/>
      <c r="M45" s="113"/>
      <c r="N45" s="113"/>
      <c r="O45" s="114"/>
    </row>
    <row r="46" spans="1:15" ht="15" customHeight="1">
      <c r="A46" s="108" t="s">
        <v>102</v>
      </c>
      <c r="B46" s="81" t="s">
        <v>88</v>
      </c>
      <c r="C46" s="32" t="s">
        <v>41</v>
      </c>
      <c r="D46" s="33" t="s">
        <v>85</v>
      </c>
      <c r="E46" s="32" t="s">
        <v>45</v>
      </c>
      <c r="F46" s="32" t="s">
        <v>89</v>
      </c>
      <c r="G46" s="29">
        <v>0</v>
      </c>
      <c r="H46" s="34">
        <v>3934.44</v>
      </c>
      <c r="I46" s="34">
        <v>6160</v>
      </c>
      <c r="J46" s="29">
        <v>0</v>
      </c>
      <c r="K46" s="29">
        <v>0</v>
      </c>
      <c r="L46" s="34">
        <v>2523.61</v>
      </c>
      <c r="M46" s="34">
        <v>10094.44</v>
      </c>
      <c r="N46" s="35">
        <v>24</v>
      </c>
      <c r="O46" s="32">
        <v>4</v>
      </c>
    </row>
    <row r="47" spans="1:15" ht="29.25" customHeight="1">
      <c r="A47" s="109"/>
      <c r="B47" s="132"/>
      <c r="C47" s="112" t="s">
        <v>90</v>
      </c>
      <c r="D47" s="113"/>
      <c r="E47" s="113"/>
      <c r="F47" s="113"/>
      <c r="G47" s="113"/>
      <c r="H47" s="113"/>
      <c r="I47" s="113"/>
      <c r="J47" s="113"/>
      <c r="K47" s="113"/>
      <c r="L47" s="113"/>
      <c r="M47" s="113"/>
      <c r="N47" s="113"/>
      <c r="O47" s="114"/>
    </row>
    <row r="48" spans="1:15">
      <c r="A48" s="108" t="s">
        <v>102</v>
      </c>
      <c r="B48" s="103" t="s">
        <v>91</v>
      </c>
      <c r="C48" s="22" t="s">
        <v>41</v>
      </c>
      <c r="D48" s="4" t="s">
        <v>71</v>
      </c>
      <c r="E48" s="4" t="s">
        <v>92</v>
      </c>
      <c r="F48" s="4" t="s">
        <v>61</v>
      </c>
      <c r="G48" s="29">
        <v>0</v>
      </c>
      <c r="H48" s="29">
        <v>0</v>
      </c>
      <c r="I48" s="29">
        <v>0</v>
      </c>
      <c r="J48" s="29">
        <v>0</v>
      </c>
      <c r="K48" s="29">
        <v>0</v>
      </c>
      <c r="L48" s="29">
        <v>0</v>
      </c>
      <c r="M48" s="29">
        <v>0</v>
      </c>
      <c r="N48" s="4">
        <v>24</v>
      </c>
      <c r="O48" s="22">
        <v>2</v>
      </c>
    </row>
    <row r="49" spans="1:15" ht="30" customHeight="1">
      <c r="A49" s="109"/>
      <c r="B49" s="104"/>
      <c r="C49" s="74" t="s">
        <v>93</v>
      </c>
      <c r="D49" s="75"/>
      <c r="E49" s="75"/>
      <c r="F49" s="75"/>
      <c r="G49" s="75"/>
      <c r="H49" s="75"/>
      <c r="I49" s="75"/>
      <c r="J49" s="75"/>
      <c r="K49" s="75"/>
      <c r="L49" s="75"/>
      <c r="M49" s="75"/>
      <c r="N49" s="75"/>
      <c r="O49" s="76"/>
    </row>
    <row r="50" spans="1:15">
      <c r="A50" s="77" t="s">
        <v>103</v>
      </c>
      <c r="B50" s="103" t="s">
        <v>94</v>
      </c>
      <c r="C50" s="22" t="s">
        <v>41</v>
      </c>
      <c r="D50" s="4" t="s">
        <v>85</v>
      </c>
      <c r="E50" s="36" t="s">
        <v>24</v>
      </c>
      <c r="F50" s="4" t="s">
        <v>95</v>
      </c>
      <c r="G50" s="29">
        <v>0</v>
      </c>
      <c r="H50" s="37">
        <v>2653.3</v>
      </c>
      <c r="I50" s="37">
        <v>5093</v>
      </c>
      <c r="J50" s="29">
        <v>0</v>
      </c>
      <c r="K50" s="29">
        <v>0</v>
      </c>
      <c r="L50" s="37">
        <v>3873.15</v>
      </c>
      <c r="M50" s="37">
        <v>7746.3</v>
      </c>
      <c r="N50" s="4">
        <v>40</v>
      </c>
      <c r="O50" s="22">
        <v>2</v>
      </c>
    </row>
    <row r="51" spans="1:15" ht="54" customHeight="1">
      <c r="A51" s="78"/>
      <c r="B51" s="104"/>
      <c r="C51" s="74" t="s">
        <v>96</v>
      </c>
      <c r="D51" s="75"/>
      <c r="E51" s="75"/>
      <c r="F51" s="75"/>
      <c r="G51" s="75"/>
      <c r="H51" s="75"/>
      <c r="I51" s="75"/>
      <c r="J51" s="75"/>
      <c r="K51" s="75"/>
      <c r="L51" s="75"/>
      <c r="M51" s="75"/>
      <c r="N51" s="75"/>
      <c r="O51" s="76"/>
    </row>
    <row r="52" spans="1:15" ht="15" customHeight="1">
      <c r="A52" s="77" t="s">
        <v>104</v>
      </c>
      <c r="B52" s="38" t="s">
        <v>97</v>
      </c>
      <c r="C52" s="22" t="s">
        <v>41</v>
      </c>
      <c r="D52" s="22" t="s">
        <v>98</v>
      </c>
      <c r="E52" s="22" t="s">
        <v>45</v>
      </c>
      <c r="F52" s="22" t="s">
        <v>61</v>
      </c>
      <c r="G52" s="29">
        <v>0</v>
      </c>
      <c r="H52" s="29">
        <v>0</v>
      </c>
      <c r="I52" s="29">
        <v>0</v>
      </c>
      <c r="J52" s="29">
        <v>0</v>
      </c>
      <c r="K52" s="29">
        <v>0</v>
      </c>
      <c r="L52" s="29">
        <v>0</v>
      </c>
      <c r="M52" s="29">
        <v>0</v>
      </c>
      <c r="N52" s="22">
        <v>25</v>
      </c>
      <c r="O52" s="22">
        <v>1</v>
      </c>
    </row>
    <row r="53" spans="1:15" ht="18.75" customHeight="1">
      <c r="A53" s="78"/>
      <c r="B53" s="39"/>
      <c r="C53" s="74" t="s">
        <v>99</v>
      </c>
      <c r="D53" s="75"/>
      <c r="E53" s="75"/>
      <c r="F53" s="75"/>
      <c r="G53" s="75"/>
      <c r="H53" s="75"/>
      <c r="I53" s="75"/>
      <c r="J53" s="75"/>
      <c r="K53" s="75"/>
      <c r="L53" s="75"/>
      <c r="M53" s="75"/>
      <c r="N53" s="75"/>
      <c r="O53" s="76"/>
    </row>
    <row r="54" spans="1:15">
      <c r="A54" s="67" t="s">
        <v>100</v>
      </c>
      <c r="B54" s="68"/>
      <c r="C54" s="68"/>
      <c r="D54" s="68"/>
      <c r="E54" s="68"/>
      <c r="F54" s="69"/>
      <c r="G54" s="26">
        <v>0</v>
      </c>
      <c r="H54" s="26">
        <v>10050.67</v>
      </c>
      <c r="I54" s="26">
        <v>18133.5</v>
      </c>
      <c r="J54" s="26">
        <v>975</v>
      </c>
      <c r="K54" s="26">
        <v>0</v>
      </c>
      <c r="L54" s="26">
        <f>M54/O54</f>
        <v>2429.9308333333333</v>
      </c>
      <c r="M54" s="26">
        <v>29159.17</v>
      </c>
      <c r="N54" s="27">
        <v>139</v>
      </c>
      <c r="O54" s="27">
        <v>12</v>
      </c>
    </row>
    <row r="55" spans="1:15" s="1" customFormat="1" ht="21.75" customHeight="1">
      <c r="A55" s="96" t="s">
        <v>105</v>
      </c>
      <c r="B55" s="96"/>
      <c r="C55" s="96"/>
      <c r="D55" s="96"/>
      <c r="E55" s="96"/>
      <c r="F55" s="96"/>
      <c r="G55" s="96"/>
      <c r="H55" s="96"/>
      <c r="I55" s="96"/>
      <c r="J55" s="96"/>
      <c r="K55" s="96"/>
      <c r="L55" s="96"/>
      <c r="M55" s="96"/>
      <c r="N55" s="96"/>
      <c r="O55" s="96"/>
    </row>
    <row r="56" spans="1:15" s="1" customFormat="1" ht="21.75" customHeight="1">
      <c r="A56" s="97" t="s">
        <v>0</v>
      </c>
      <c r="B56" s="97" t="s">
        <v>1</v>
      </c>
      <c r="C56" s="98" t="s">
        <v>2</v>
      </c>
      <c r="D56" s="97" t="s">
        <v>3</v>
      </c>
      <c r="E56" s="97" t="s">
        <v>4</v>
      </c>
      <c r="F56" s="97" t="s">
        <v>5</v>
      </c>
      <c r="G56" s="99" t="s">
        <v>9</v>
      </c>
      <c r="H56" s="99"/>
      <c r="I56" s="99"/>
      <c r="J56" s="99"/>
      <c r="K56" s="99"/>
      <c r="L56" s="99"/>
      <c r="M56" s="99"/>
      <c r="N56" s="97" t="s">
        <v>6</v>
      </c>
      <c r="O56" s="100" t="s">
        <v>10</v>
      </c>
    </row>
    <row r="57" spans="1:15" s="1" customFormat="1" ht="23.25" customHeight="1">
      <c r="A57" s="97"/>
      <c r="B57" s="97"/>
      <c r="C57" s="98"/>
      <c r="D57" s="97"/>
      <c r="E57" s="97"/>
      <c r="F57" s="97"/>
      <c r="G57" s="24" t="s">
        <v>11</v>
      </c>
      <c r="H57" s="24" t="s">
        <v>12</v>
      </c>
      <c r="I57" s="24" t="s">
        <v>13</v>
      </c>
      <c r="J57" s="24" t="s">
        <v>14</v>
      </c>
      <c r="K57" s="24" t="s">
        <v>15</v>
      </c>
      <c r="L57" s="24" t="s">
        <v>16</v>
      </c>
      <c r="M57" s="24" t="s">
        <v>17</v>
      </c>
      <c r="N57" s="97"/>
      <c r="O57" s="100"/>
    </row>
    <row r="58" spans="1:15" s="41" customFormat="1" ht="24">
      <c r="A58" s="77" t="s">
        <v>106</v>
      </c>
      <c r="B58" s="110" t="s">
        <v>107</v>
      </c>
      <c r="C58" s="25" t="s">
        <v>48</v>
      </c>
      <c r="D58" s="4" t="s">
        <v>108</v>
      </c>
      <c r="E58" s="4" t="s">
        <v>45</v>
      </c>
      <c r="F58" s="4" t="s">
        <v>95</v>
      </c>
      <c r="G58" s="40" t="s">
        <v>109</v>
      </c>
      <c r="H58" s="37">
        <v>1892.24</v>
      </c>
      <c r="I58" s="37">
        <v>2778</v>
      </c>
      <c r="J58" s="37">
        <v>3180</v>
      </c>
      <c r="K58" s="29">
        <v>0</v>
      </c>
      <c r="L58" s="37">
        <v>3925.12</v>
      </c>
      <c r="M58" s="37">
        <v>7850.24</v>
      </c>
      <c r="N58" s="4">
        <v>16</v>
      </c>
      <c r="O58" s="25">
        <v>2</v>
      </c>
    </row>
    <row r="59" spans="1:15" s="41" customFormat="1">
      <c r="A59" s="78"/>
      <c r="B59" s="111"/>
      <c r="C59" s="74" t="s">
        <v>110</v>
      </c>
      <c r="D59" s="75"/>
      <c r="E59" s="75"/>
      <c r="F59" s="75"/>
      <c r="G59" s="75"/>
      <c r="H59" s="75"/>
      <c r="I59" s="75"/>
      <c r="J59" s="75"/>
      <c r="K59" s="75"/>
      <c r="L59" s="75"/>
      <c r="M59" s="75"/>
      <c r="N59" s="75"/>
      <c r="O59" s="76"/>
    </row>
    <row r="60" spans="1:15" s="41" customFormat="1" ht="24">
      <c r="A60" s="77" t="s">
        <v>111</v>
      </c>
      <c r="B60" s="110" t="s">
        <v>112</v>
      </c>
      <c r="C60" s="25" t="s">
        <v>48</v>
      </c>
      <c r="D60" s="4" t="s">
        <v>113</v>
      </c>
      <c r="E60" s="4" t="s">
        <v>45</v>
      </c>
      <c r="F60" s="4" t="s">
        <v>95</v>
      </c>
      <c r="G60" s="40" t="s">
        <v>109</v>
      </c>
      <c r="H60" s="30">
        <v>3716.86</v>
      </c>
      <c r="I60" s="37">
        <v>2315</v>
      </c>
      <c r="J60" s="40" t="s">
        <v>109</v>
      </c>
      <c r="K60" s="40" t="s">
        <v>109</v>
      </c>
      <c r="L60" s="30">
        <v>3015.93</v>
      </c>
      <c r="M60" s="30">
        <v>6031.86</v>
      </c>
      <c r="N60" s="4">
        <v>15</v>
      </c>
      <c r="O60" s="25">
        <v>2</v>
      </c>
    </row>
    <row r="61" spans="1:15" s="41" customFormat="1">
      <c r="A61" s="78"/>
      <c r="B61" s="111"/>
      <c r="C61" s="112" t="s">
        <v>114</v>
      </c>
      <c r="D61" s="113"/>
      <c r="E61" s="113"/>
      <c r="F61" s="113"/>
      <c r="G61" s="113"/>
      <c r="H61" s="113"/>
      <c r="I61" s="113"/>
      <c r="J61" s="113"/>
      <c r="K61" s="113"/>
      <c r="L61" s="113"/>
      <c r="M61" s="113"/>
      <c r="N61" s="113"/>
      <c r="O61" s="114"/>
    </row>
    <row r="62" spans="1:15" s="41" customFormat="1" ht="24">
      <c r="A62" s="108" t="s">
        <v>115</v>
      </c>
      <c r="B62" s="81" t="s">
        <v>116</v>
      </c>
      <c r="C62" s="32" t="s">
        <v>48</v>
      </c>
      <c r="D62" s="33" t="s">
        <v>98</v>
      </c>
      <c r="E62" s="32" t="s">
        <v>117</v>
      </c>
      <c r="F62" s="32" t="s">
        <v>118</v>
      </c>
      <c r="G62" s="40" t="s">
        <v>109</v>
      </c>
      <c r="H62" s="40" t="s">
        <v>109</v>
      </c>
      <c r="I62" s="40" t="s">
        <v>109</v>
      </c>
      <c r="J62" s="42">
        <v>2361</v>
      </c>
      <c r="K62" s="40" t="s">
        <v>109</v>
      </c>
      <c r="L62" s="34">
        <v>2361</v>
      </c>
      <c r="M62" s="34">
        <v>2361</v>
      </c>
      <c r="N62" s="35">
        <v>8</v>
      </c>
      <c r="O62" s="32">
        <v>1</v>
      </c>
    </row>
    <row r="63" spans="1:15" s="41" customFormat="1">
      <c r="A63" s="109"/>
      <c r="B63" s="92"/>
      <c r="C63" s="83" t="s">
        <v>119</v>
      </c>
      <c r="D63" s="84"/>
      <c r="E63" s="84"/>
      <c r="F63" s="84"/>
      <c r="G63" s="84"/>
      <c r="H63" s="84"/>
      <c r="I63" s="84"/>
      <c r="J63" s="84"/>
      <c r="K63" s="84"/>
      <c r="L63" s="84"/>
      <c r="M63" s="84"/>
      <c r="N63" s="84"/>
      <c r="O63" s="85"/>
    </row>
    <row r="64" spans="1:15">
      <c r="A64" s="67" t="s">
        <v>100</v>
      </c>
      <c r="B64" s="68"/>
      <c r="C64" s="68"/>
      <c r="D64" s="68"/>
      <c r="E64" s="68"/>
      <c r="F64" s="69"/>
      <c r="G64" s="26">
        <v>0</v>
      </c>
      <c r="H64" s="26">
        <f>SUM(H62,H60,H58)</f>
        <v>5609.1</v>
      </c>
      <c r="I64" s="26">
        <f t="shared" ref="I64:O64" si="0">SUM(I62,I60,I58)</f>
        <v>5093</v>
      </c>
      <c r="J64" s="26">
        <f t="shared" si="0"/>
        <v>5541</v>
      </c>
      <c r="K64" s="26">
        <f t="shared" si="0"/>
        <v>0</v>
      </c>
      <c r="L64" s="26">
        <f>M64/O64</f>
        <v>3248.62</v>
      </c>
      <c r="M64" s="26">
        <f t="shared" si="0"/>
        <v>16243.1</v>
      </c>
      <c r="N64" s="27">
        <f t="shared" si="0"/>
        <v>39</v>
      </c>
      <c r="O64" s="27">
        <f t="shared" si="0"/>
        <v>5</v>
      </c>
    </row>
    <row r="65" spans="1:15">
      <c r="A65" s="125" t="s">
        <v>26</v>
      </c>
      <c r="B65" s="125"/>
      <c r="C65" s="125"/>
      <c r="D65" s="125"/>
      <c r="E65" s="125"/>
      <c r="F65" s="125"/>
      <c r="G65" s="125"/>
      <c r="H65" s="125"/>
      <c r="I65" s="125"/>
      <c r="J65" s="125"/>
      <c r="K65" s="125"/>
      <c r="L65" s="125"/>
      <c r="M65" s="125"/>
      <c r="N65" s="125"/>
      <c r="O65" s="125"/>
    </row>
    <row r="66" spans="1:15" s="1" customFormat="1" ht="21.75" customHeight="1">
      <c r="A66" s="96" t="s">
        <v>120</v>
      </c>
      <c r="B66" s="96"/>
      <c r="C66" s="96"/>
      <c r="D66" s="96"/>
      <c r="E66" s="96"/>
      <c r="F66" s="96"/>
      <c r="G66" s="96"/>
      <c r="H66" s="96"/>
      <c r="I66" s="96"/>
      <c r="J66" s="96"/>
      <c r="K66" s="96"/>
      <c r="L66" s="96"/>
      <c r="M66" s="96"/>
      <c r="N66" s="96"/>
      <c r="O66" s="96"/>
    </row>
    <row r="67" spans="1:15" s="1" customFormat="1" ht="21.75" customHeight="1">
      <c r="A67" s="97" t="s">
        <v>0</v>
      </c>
      <c r="B67" s="97" t="s">
        <v>1</v>
      </c>
      <c r="C67" s="98" t="s">
        <v>2</v>
      </c>
      <c r="D67" s="97" t="s">
        <v>3</v>
      </c>
      <c r="E67" s="97" t="s">
        <v>4</v>
      </c>
      <c r="F67" s="97" t="s">
        <v>5</v>
      </c>
      <c r="G67" s="99" t="s">
        <v>9</v>
      </c>
      <c r="H67" s="99"/>
      <c r="I67" s="99"/>
      <c r="J67" s="99"/>
      <c r="K67" s="99"/>
      <c r="L67" s="99"/>
      <c r="M67" s="99"/>
      <c r="N67" s="97" t="s">
        <v>6</v>
      </c>
      <c r="O67" s="100" t="s">
        <v>10</v>
      </c>
    </row>
    <row r="68" spans="1:15" s="1" customFormat="1" ht="23.25" customHeight="1">
      <c r="A68" s="97"/>
      <c r="B68" s="97"/>
      <c r="C68" s="98"/>
      <c r="D68" s="97"/>
      <c r="E68" s="97"/>
      <c r="F68" s="97"/>
      <c r="G68" s="43" t="s">
        <v>11</v>
      </c>
      <c r="H68" s="43" t="s">
        <v>12</v>
      </c>
      <c r="I68" s="43" t="s">
        <v>13</v>
      </c>
      <c r="J68" s="43" t="s">
        <v>14</v>
      </c>
      <c r="K68" s="43" t="s">
        <v>15</v>
      </c>
      <c r="L68" s="43" t="s">
        <v>16</v>
      </c>
      <c r="M68" s="43" t="s">
        <v>17</v>
      </c>
      <c r="N68" s="97"/>
      <c r="O68" s="100"/>
    </row>
    <row r="69" spans="1:15" s="41" customFormat="1" ht="29.25" customHeight="1">
      <c r="A69" s="101">
        <v>41456</v>
      </c>
      <c r="B69" s="72" t="s">
        <v>121</v>
      </c>
      <c r="C69" s="44" t="s">
        <v>48</v>
      </c>
      <c r="D69" s="4" t="s">
        <v>113</v>
      </c>
      <c r="E69" s="4" t="s">
        <v>45</v>
      </c>
      <c r="F69" s="4" t="s">
        <v>95</v>
      </c>
      <c r="G69" s="29">
        <v>0</v>
      </c>
      <c r="H69" s="37">
        <v>3200.64</v>
      </c>
      <c r="I69" s="37">
        <v>5838</v>
      </c>
      <c r="J69" s="29">
        <v>0</v>
      </c>
      <c r="K69" s="29">
        <v>0</v>
      </c>
      <c r="L69" s="37">
        <v>2259.66</v>
      </c>
      <c r="M69" s="37">
        <v>9038.64</v>
      </c>
      <c r="N69" s="4">
        <v>7</v>
      </c>
      <c r="O69" s="44">
        <v>4</v>
      </c>
    </row>
    <row r="70" spans="1:15" s="41" customFormat="1">
      <c r="A70" s="102"/>
      <c r="B70" s="73"/>
      <c r="C70" s="74" t="s">
        <v>122</v>
      </c>
      <c r="D70" s="75"/>
      <c r="E70" s="75"/>
      <c r="F70" s="75"/>
      <c r="G70" s="75"/>
      <c r="H70" s="75"/>
      <c r="I70" s="75"/>
      <c r="J70" s="75"/>
      <c r="K70" s="75"/>
      <c r="L70" s="75"/>
      <c r="M70" s="75"/>
      <c r="N70" s="75"/>
      <c r="O70" s="76"/>
    </row>
    <row r="71" spans="1:15" s="41" customFormat="1" ht="42" customHeight="1">
      <c r="A71" s="48" t="s">
        <v>123</v>
      </c>
      <c r="B71" s="90" t="s">
        <v>124</v>
      </c>
      <c r="C71" s="32" t="s">
        <v>48</v>
      </c>
      <c r="D71" s="33" t="s">
        <v>71</v>
      </c>
      <c r="E71" s="32" t="s">
        <v>45</v>
      </c>
      <c r="F71" s="32" t="s">
        <v>125</v>
      </c>
      <c r="G71" s="29">
        <v>0</v>
      </c>
      <c r="H71" s="29">
        <v>0</v>
      </c>
      <c r="I71" s="34">
        <v>1071</v>
      </c>
      <c r="J71" s="34">
        <v>1800</v>
      </c>
      <c r="K71" s="29">
        <v>0</v>
      </c>
      <c r="L71" s="34">
        <v>957</v>
      </c>
      <c r="M71" s="34">
        <v>2871</v>
      </c>
      <c r="N71" s="35">
        <v>16</v>
      </c>
      <c r="O71" s="32">
        <v>3</v>
      </c>
    </row>
    <row r="72" spans="1:15" s="41" customFormat="1">
      <c r="A72" s="49"/>
      <c r="B72" s="91"/>
      <c r="C72" s="83" t="s">
        <v>126</v>
      </c>
      <c r="D72" s="84"/>
      <c r="E72" s="84"/>
      <c r="F72" s="84"/>
      <c r="G72" s="84"/>
      <c r="H72" s="84"/>
      <c r="I72" s="84"/>
      <c r="J72" s="84"/>
      <c r="K72" s="84"/>
      <c r="L72" s="84"/>
      <c r="M72" s="84"/>
      <c r="N72" s="84"/>
      <c r="O72" s="85"/>
    </row>
    <row r="73" spans="1:15" s="41" customFormat="1" ht="27.75" customHeight="1">
      <c r="A73" s="106">
        <v>41459</v>
      </c>
      <c r="B73" s="81" t="s">
        <v>127</v>
      </c>
      <c r="C73" s="28" t="s">
        <v>64</v>
      </c>
      <c r="D73" s="28" t="s">
        <v>22</v>
      </c>
      <c r="E73" s="28" t="s">
        <v>128</v>
      </c>
      <c r="F73" s="28" t="s">
        <v>61</v>
      </c>
      <c r="G73" s="29">
        <v>0</v>
      </c>
      <c r="H73" s="29">
        <v>0</v>
      </c>
      <c r="I73" s="29">
        <v>0</v>
      </c>
      <c r="J73" s="29">
        <v>0</v>
      </c>
      <c r="K73" s="29">
        <v>0</v>
      </c>
      <c r="L73" s="29">
        <v>0</v>
      </c>
      <c r="M73" s="29">
        <v>0</v>
      </c>
      <c r="N73" s="28">
        <v>2</v>
      </c>
      <c r="O73" s="28">
        <v>12</v>
      </c>
    </row>
    <row r="74" spans="1:15" s="41" customFormat="1" ht="27.75" customHeight="1">
      <c r="A74" s="107"/>
      <c r="B74" s="92"/>
      <c r="C74" s="83" t="s">
        <v>129</v>
      </c>
      <c r="D74" s="84"/>
      <c r="E74" s="84"/>
      <c r="F74" s="84"/>
      <c r="G74" s="84"/>
      <c r="H74" s="84"/>
      <c r="I74" s="84"/>
      <c r="J74" s="84"/>
      <c r="K74" s="84"/>
      <c r="L74" s="84"/>
      <c r="M74" s="84"/>
      <c r="N74" s="84"/>
      <c r="O74" s="85"/>
    </row>
    <row r="75" spans="1:15" s="41" customFormat="1" ht="27.75" customHeight="1">
      <c r="A75" s="79" t="s">
        <v>130</v>
      </c>
      <c r="B75" s="81" t="s">
        <v>131</v>
      </c>
      <c r="C75" s="32" t="s">
        <v>48</v>
      </c>
      <c r="D75" s="50" t="s">
        <v>132</v>
      </c>
      <c r="E75" s="32" t="s">
        <v>45</v>
      </c>
      <c r="F75" s="32" t="s">
        <v>61</v>
      </c>
      <c r="G75" s="29">
        <v>0</v>
      </c>
      <c r="H75" s="29">
        <v>0</v>
      </c>
      <c r="I75" s="29">
        <v>0</v>
      </c>
      <c r="J75" s="34">
        <v>1300</v>
      </c>
      <c r="K75" s="29">
        <v>0</v>
      </c>
      <c r="L75" s="34">
        <v>650</v>
      </c>
      <c r="M75" s="34">
        <v>1300</v>
      </c>
      <c r="N75" s="35">
        <v>24</v>
      </c>
      <c r="O75" s="32">
        <v>2</v>
      </c>
    </row>
    <row r="76" spans="1:15" s="41" customFormat="1">
      <c r="A76" s="80"/>
      <c r="B76" s="82"/>
      <c r="C76" s="83" t="s">
        <v>133</v>
      </c>
      <c r="D76" s="84"/>
      <c r="E76" s="84"/>
      <c r="F76" s="84"/>
      <c r="G76" s="84"/>
      <c r="H76" s="84"/>
      <c r="I76" s="84"/>
      <c r="J76" s="84"/>
      <c r="K76" s="84"/>
      <c r="L76" s="84"/>
      <c r="M76" s="84"/>
      <c r="N76" s="84"/>
      <c r="O76" s="85"/>
    </row>
    <row r="77" spans="1:15" s="41" customFormat="1" ht="27.75" customHeight="1">
      <c r="A77" s="101">
        <v>41477</v>
      </c>
      <c r="B77" s="72" t="s">
        <v>134</v>
      </c>
      <c r="C77" s="44" t="s">
        <v>64</v>
      </c>
      <c r="D77" s="36" t="s">
        <v>135</v>
      </c>
      <c r="E77" s="51" t="s">
        <v>136</v>
      </c>
      <c r="F77" s="4" t="s">
        <v>61</v>
      </c>
      <c r="G77" s="29">
        <v>0</v>
      </c>
      <c r="H77" s="29">
        <v>0</v>
      </c>
      <c r="I77" s="29">
        <v>0</v>
      </c>
      <c r="J77" s="29">
        <v>0</v>
      </c>
      <c r="K77" s="29">
        <v>0</v>
      </c>
      <c r="L77" s="29">
        <v>0</v>
      </c>
      <c r="M77" s="29">
        <v>0</v>
      </c>
      <c r="N77" s="4">
        <v>3</v>
      </c>
      <c r="O77" s="44">
        <v>84</v>
      </c>
    </row>
    <row r="78" spans="1:15" s="41" customFormat="1">
      <c r="A78" s="102"/>
      <c r="B78" s="73"/>
      <c r="C78" s="74" t="s">
        <v>137</v>
      </c>
      <c r="D78" s="75"/>
      <c r="E78" s="75"/>
      <c r="F78" s="75"/>
      <c r="G78" s="75"/>
      <c r="H78" s="75"/>
      <c r="I78" s="75"/>
      <c r="J78" s="75"/>
      <c r="K78" s="75"/>
      <c r="L78" s="75"/>
      <c r="M78" s="75"/>
      <c r="N78" s="75"/>
      <c r="O78" s="76"/>
    </row>
    <row r="79" spans="1:15" s="41" customFormat="1" ht="27.75" customHeight="1">
      <c r="A79" s="101">
        <v>41480</v>
      </c>
      <c r="B79" s="103" t="s">
        <v>138</v>
      </c>
      <c r="C79" s="44" t="s">
        <v>48</v>
      </c>
      <c r="D79" s="51" t="s">
        <v>139</v>
      </c>
      <c r="E79" s="51" t="s">
        <v>140</v>
      </c>
      <c r="F79" s="4" t="s">
        <v>61</v>
      </c>
      <c r="G79" s="29">
        <v>0</v>
      </c>
      <c r="H79" s="29">
        <v>0</v>
      </c>
      <c r="I79" s="29">
        <v>0</v>
      </c>
      <c r="J79" s="29">
        <v>0</v>
      </c>
      <c r="K79" s="29">
        <v>0</v>
      </c>
      <c r="L79" s="29">
        <v>0</v>
      </c>
      <c r="M79" s="29">
        <v>0</v>
      </c>
      <c r="N79" s="4">
        <v>4</v>
      </c>
      <c r="O79" s="44">
        <v>3</v>
      </c>
    </row>
    <row r="80" spans="1:15" s="41" customFormat="1">
      <c r="A80" s="102"/>
      <c r="B80" s="104"/>
      <c r="C80" s="74" t="s">
        <v>141</v>
      </c>
      <c r="D80" s="75"/>
      <c r="E80" s="75"/>
      <c r="F80" s="75"/>
      <c r="G80" s="75"/>
      <c r="H80" s="75"/>
      <c r="I80" s="75"/>
      <c r="J80" s="75"/>
      <c r="K80" s="75"/>
      <c r="L80" s="75"/>
      <c r="M80" s="75"/>
      <c r="N80" s="75"/>
      <c r="O80" s="76"/>
    </row>
    <row r="81" spans="1:15">
      <c r="A81" s="67" t="s">
        <v>100</v>
      </c>
      <c r="B81" s="68"/>
      <c r="C81" s="68"/>
      <c r="D81" s="68"/>
      <c r="E81" s="68"/>
      <c r="F81" s="69"/>
      <c r="G81" s="26">
        <v>0</v>
      </c>
      <c r="H81" s="26">
        <f>SUM(H79,H77,H75,H73,H71,H69)</f>
        <v>3200.64</v>
      </c>
      <c r="I81" s="26">
        <f t="shared" ref="I81:O81" si="1">SUM(I79,I77,I75,I73,I71,I69)</f>
        <v>6909</v>
      </c>
      <c r="J81" s="26">
        <f t="shared" si="1"/>
        <v>3100</v>
      </c>
      <c r="K81" s="26">
        <f t="shared" ref="K81" si="2">SUM(K79,K77,K75)</f>
        <v>0</v>
      </c>
      <c r="L81" s="26">
        <f>M81/O81</f>
        <v>122.31148148148148</v>
      </c>
      <c r="M81" s="26">
        <f t="shared" si="1"/>
        <v>13209.64</v>
      </c>
      <c r="N81" s="52">
        <f t="shared" si="1"/>
        <v>56</v>
      </c>
      <c r="O81" s="52">
        <f t="shared" si="1"/>
        <v>108</v>
      </c>
    </row>
    <row r="82" spans="1:15" s="1" customFormat="1" ht="21.75" customHeight="1">
      <c r="A82" s="96" t="s">
        <v>142</v>
      </c>
      <c r="B82" s="96"/>
      <c r="C82" s="96"/>
      <c r="D82" s="96"/>
      <c r="E82" s="96"/>
      <c r="F82" s="96"/>
      <c r="G82" s="96"/>
      <c r="H82" s="96"/>
      <c r="I82" s="96"/>
      <c r="J82" s="96"/>
      <c r="K82" s="96"/>
      <c r="L82" s="96"/>
      <c r="M82" s="96"/>
      <c r="N82" s="96"/>
      <c r="O82" s="96"/>
    </row>
    <row r="83" spans="1:15" s="1" customFormat="1" ht="21.75" customHeight="1">
      <c r="A83" s="97" t="s">
        <v>0</v>
      </c>
      <c r="B83" s="97" t="s">
        <v>1</v>
      </c>
      <c r="C83" s="98" t="s">
        <v>2</v>
      </c>
      <c r="D83" s="97" t="s">
        <v>3</v>
      </c>
      <c r="E83" s="97" t="s">
        <v>4</v>
      </c>
      <c r="F83" s="97" t="s">
        <v>5</v>
      </c>
      <c r="G83" s="99" t="s">
        <v>9</v>
      </c>
      <c r="H83" s="99"/>
      <c r="I83" s="99"/>
      <c r="J83" s="99"/>
      <c r="K83" s="99"/>
      <c r="L83" s="99"/>
      <c r="M83" s="99"/>
      <c r="N83" s="97" t="s">
        <v>6</v>
      </c>
      <c r="O83" s="100" t="s">
        <v>10</v>
      </c>
    </row>
    <row r="84" spans="1:15" s="1" customFormat="1" ht="23.25" customHeight="1">
      <c r="A84" s="97"/>
      <c r="B84" s="97"/>
      <c r="C84" s="98"/>
      <c r="D84" s="97"/>
      <c r="E84" s="97"/>
      <c r="F84" s="97"/>
      <c r="G84" s="45" t="s">
        <v>11</v>
      </c>
      <c r="H84" s="45" t="s">
        <v>12</v>
      </c>
      <c r="I84" s="45" t="s">
        <v>13</v>
      </c>
      <c r="J84" s="45" t="s">
        <v>14</v>
      </c>
      <c r="K84" s="45" t="s">
        <v>15</v>
      </c>
      <c r="L84" s="45" t="s">
        <v>16</v>
      </c>
      <c r="M84" s="45" t="s">
        <v>17</v>
      </c>
      <c r="N84" s="97"/>
      <c r="O84" s="100"/>
    </row>
    <row r="85" spans="1:15" s="41" customFormat="1" ht="42.75" customHeight="1">
      <c r="A85" s="101">
        <v>41491</v>
      </c>
      <c r="B85" s="72" t="s">
        <v>143</v>
      </c>
      <c r="C85" s="46" t="s">
        <v>144</v>
      </c>
      <c r="D85" s="4" t="s">
        <v>57</v>
      </c>
      <c r="E85" s="46" t="s">
        <v>145</v>
      </c>
      <c r="F85" s="4" t="s">
        <v>61</v>
      </c>
      <c r="G85" s="29">
        <v>0</v>
      </c>
      <c r="H85" s="29">
        <v>0</v>
      </c>
      <c r="I85" s="29">
        <v>0</v>
      </c>
      <c r="J85" s="29">
        <v>0</v>
      </c>
      <c r="K85" s="29">
        <v>0</v>
      </c>
      <c r="L85" s="29">
        <v>0</v>
      </c>
      <c r="M85" s="29">
        <v>0</v>
      </c>
      <c r="N85" s="4">
        <v>2</v>
      </c>
      <c r="O85" s="46">
        <v>3</v>
      </c>
    </row>
    <row r="86" spans="1:15" s="41" customFormat="1">
      <c r="A86" s="102"/>
      <c r="B86" s="73"/>
      <c r="C86" s="74" t="s">
        <v>146</v>
      </c>
      <c r="D86" s="75"/>
      <c r="E86" s="75"/>
      <c r="F86" s="75"/>
      <c r="G86" s="75"/>
      <c r="H86" s="75"/>
      <c r="I86" s="75"/>
      <c r="J86" s="75"/>
      <c r="K86" s="75"/>
      <c r="L86" s="75"/>
      <c r="M86" s="75"/>
      <c r="N86" s="75"/>
      <c r="O86" s="76"/>
    </row>
    <row r="87" spans="1:15" s="41" customFormat="1" ht="52.5" customHeight="1">
      <c r="A87" s="55">
        <v>41492</v>
      </c>
      <c r="B87" s="56" t="s">
        <v>147</v>
      </c>
      <c r="C87" s="32" t="s">
        <v>148</v>
      </c>
      <c r="D87" s="33" t="s">
        <v>149</v>
      </c>
      <c r="E87" s="32" t="s">
        <v>150</v>
      </c>
      <c r="F87" s="32" t="s">
        <v>61</v>
      </c>
      <c r="G87" s="29">
        <v>0</v>
      </c>
      <c r="H87" s="29">
        <v>0</v>
      </c>
      <c r="I87" s="29">
        <v>0</v>
      </c>
      <c r="J87" s="29">
        <v>0</v>
      </c>
      <c r="K87" s="29">
        <v>0</v>
      </c>
      <c r="L87" s="29">
        <v>0</v>
      </c>
      <c r="M87" s="29">
        <v>0</v>
      </c>
      <c r="N87" s="35">
        <v>4</v>
      </c>
      <c r="O87" s="32">
        <v>10</v>
      </c>
    </row>
    <row r="88" spans="1:15" s="41" customFormat="1" ht="42.75" hidden="1" customHeight="1">
      <c r="A88" s="55"/>
      <c r="B88" s="56"/>
      <c r="C88" s="83" t="s">
        <v>151</v>
      </c>
      <c r="D88" s="84"/>
      <c r="E88" s="84"/>
      <c r="F88" s="84"/>
      <c r="G88" s="84"/>
      <c r="H88" s="84"/>
      <c r="I88" s="84"/>
      <c r="J88" s="84"/>
      <c r="K88" s="84"/>
      <c r="L88" s="84"/>
      <c r="M88" s="84"/>
      <c r="N88" s="84"/>
      <c r="O88" s="85"/>
    </row>
    <row r="89" spans="1:15" s="41" customFormat="1" ht="15" customHeight="1">
      <c r="A89" s="55"/>
      <c r="B89" s="56"/>
      <c r="C89" s="57"/>
      <c r="D89" s="58"/>
      <c r="E89" s="58"/>
      <c r="F89" s="58"/>
      <c r="G89" s="47"/>
      <c r="H89" s="47"/>
      <c r="I89" s="58"/>
      <c r="J89" s="58"/>
      <c r="K89" s="47"/>
      <c r="L89" s="58"/>
      <c r="M89" s="58"/>
      <c r="N89" s="58"/>
      <c r="O89" s="59"/>
    </row>
    <row r="90" spans="1:15" s="41" customFormat="1" ht="24">
      <c r="A90" s="48" t="s">
        <v>152</v>
      </c>
      <c r="B90" s="90" t="s">
        <v>153</v>
      </c>
      <c r="C90" s="32" t="s">
        <v>144</v>
      </c>
      <c r="D90" s="33" t="s">
        <v>57</v>
      </c>
      <c r="E90" s="32" t="s">
        <v>45</v>
      </c>
      <c r="F90" s="32" t="s">
        <v>154</v>
      </c>
      <c r="G90" s="29">
        <v>0</v>
      </c>
      <c r="H90" s="37">
        <v>3537.88</v>
      </c>
      <c r="I90" s="34">
        <v>3704</v>
      </c>
      <c r="J90" s="34">
        <v>1880</v>
      </c>
      <c r="K90" s="29">
        <v>0</v>
      </c>
      <c r="L90" s="34">
        <v>4560.9399999999996</v>
      </c>
      <c r="M90" s="34">
        <v>9121.8799999999992</v>
      </c>
      <c r="N90" s="35">
        <v>22</v>
      </c>
      <c r="O90" s="32">
        <v>2</v>
      </c>
    </row>
    <row r="91" spans="1:15" s="41" customFormat="1">
      <c r="A91" s="49"/>
      <c r="B91" s="91"/>
      <c r="C91" s="83" t="s">
        <v>151</v>
      </c>
      <c r="D91" s="84"/>
      <c r="E91" s="84"/>
      <c r="F91" s="84"/>
      <c r="G91" s="84"/>
      <c r="H91" s="84"/>
      <c r="I91" s="84"/>
      <c r="J91" s="84"/>
      <c r="K91" s="84"/>
      <c r="L91" s="84"/>
      <c r="M91" s="84"/>
      <c r="N91" s="84"/>
      <c r="O91" s="85"/>
    </row>
    <row r="92" spans="1:15" s="41" customFormat="1" ht="27.75" customHeight="1">
      <c r="A92" s="86" t="s">
        <v>155</v>
      </c>
      <c r="B92" s="81" t="s">
        <v>156</v>
      </c>
      <c r="C92" s="28" t="s">
        <v>144</v>
      </c>
      <c r="D92" s="28" t="s">
        <v>113</v>
      </c>
      <c r="E92" s="28" t="s">
        <v>45</v>
      </c>
      <c r="F92" s="28" t="s">
        <v>95</v>
      </c>
      <c r="G92" s="29">
        <v>0</v>
      </c>
      <c r="H92" s="37">
        <v>2503.54</v>
      </c>
      <c r="I92" s="37">
        <v>2085.5</v>
      </c>
      <c r="J92" s="29">
        <v>0</v>
      </c>
      <c r="K92" s="29">
        <v>0</v>
      </c>
      <c r="L92" s="37">
        <v>2294.52</v>
      </c>
      <c r="M92" s="37">
        <v>4589.04</v>
      </c>
      <c r="N92" s="28">
        <v>16</v>
      </c>
      <c r="O92" s="28">
        <v>2</v>
      </c>
    </row>
    <row r="93" spans="1:15" s="41" customFormat="1">
      <c r="A93" s="87"/>
      <c r="B93" s="92"/>
      <c r="C93" s="83" t="s">
        <v>157</v>
      </c>
      <c r="D93" s="84"/>
      <c r="E93" s="84"/>
      <c r="F93" s="84"/>
      <c r="G93" s="84"/>
      <c r="H93" s="84"/>
      <c r="I93" s="84"/>
      <c r="J93" s="84"/>
      <c r="K93" s="84"/>
      <c r="L93" s="84"/>
      <c r="M93" s="84"/>
      <c r="N93" s="84"/>
      <c r="O93" s="85"/>
    </row>
    <row r="94" spans="1:15" s="41" customFormat="1" ht="27.75" customHeight="1">
      <c r="A94" s="79" t="s">
        <v>158</v>
      </c>
      <c r="B94" s="81" t="s">
        <v>159</v>
      </c>
      <c r="C94" s="32" t="s">
        <v>144</v>
      </c>
      <c r="D94" s="33" t="s">
        <v>71</v>
      </c>
      <c r="E94" s="32" t="s">
        <v>45</v>
      </c>
      <c r="F94" s="32" t="s">
        <v>160</v>
      </c>
      <c r="G94" s="29">
        <v>0</v>
      </c>
      <c r="H94" s="37">
        <v>3690.92</v>
      </c>
      <c r="I94" s="37">
        <v>4400</v>
      </c>
      <c r="J94" s="34">
        <v>7520</v>
      </c>
      <c r="K94" s="29">
        <v>0</v>
      </c>
      <c r="L94" s="34">
        <v>3902.73</v>
      </c>
      <c r="M94" s="34">
        <v>15610.92</v>
      </c>
      <c r="N94" s="35">
        <v>14</v>
      </c>
      <c r="O94" s="32">
        <v>4</v>
      </c>
    </row>
    <row r="95" spans="1:15" s="41" customFormat="1">
      <c r="A95" s="80"/>
      <c r="B95" s="82"/>
      <c r="C95" s="83" t="s">
        <v>161</v>
      </c>
      <c r="D95" s="84"/>
      <c r="E95" s="84"/>
      <c r="F95" s="84"/>
      <c r="G95" s="84"/>
      <c r="H95" s="84"/>
      <c r="I95" s="84"/>
      <c r="J95" s="84"/>
      <c r="K95" s="84"/>
      <c r="L95" s="84"/>
      <c r="M95" s="84"/>
      <c r="N95" s="84"/>
      <c r="O95" s="85"/>
    </row>
    <row r="96" spans="1:15" s="41" customFormat="1" ht="27.75" customHeight="1">
      <c r="A96" s="70" t="s">
        <v>162</v>
      </c>
      <c r="B96" s="72" t="s">
        <v>163</v>
      </c>
      <c r="C96" s="46" t="s">
        <v>144</v>
      </c>
      <c r="D96" s="36" t="s">
        <v>57</v>
      </c>
      <c r="E96" s="46" t="s">
        <v>45</v>
      </c>
      <c r="F96" s="4" t="s">
        <v>164</v>
      </c>
      <c r="G96" s="29">
        <v>0</v>
      </c>
      <c r="H96" s="37">
        <v>3921.65</v>
      </c>
      <c r="I96" s="37">
        <v>3753</v>
      </c>
      <c r="J96" s="37">
        <v>1200</v>
      </c>
      <c r="K96" s="29">
        <v>0</v>
      </c>
      <c r="L96" s="37">
        <v>4437.32</v>
      </c>
      <c r="M96" s="37">
        <v>8874.65</v>
      </c>
      <c r="N96" s="4">
        <v>24</v>
      </c>
      <c r="O96" s="46">
        <v>2</v>
      </c>
    </row>
    <row r="97" spans="1:15" s="41" customFormat="1">
      <c r="A97" s="71"/>
      <c r="B97" s="73"/>
      <c r="C97" s="74" t="s">
        <v>165</v>
      </c>
      <c r="D97" s="75"/>
      <c r="E97" s="75"/>
      <c r="F97" s="75"/>
      <c r="G97" s="75"/>
      <c r="H97" s="75"/>
      <c r="I97" s="75"/>
      <c r="J97" s="75"/>
      <c r="K97" s="75"/>
      <c r="L97" s="75"/>
      <c r="M97" s="75"/>
      <c r="N97" s="75"/>
      <c r="O97" s="76"/>
    </row>
    <row r="98" spans="1:15" s="41" customFormat="1" ht="27.75" customHeight="1">
      <c r="A98" s="70" t="s">
        <v>166</v>
      </c>
      <c r="B98" s="72" t="s">
        <v>167</v>
      </c>
      <c r="C98" s="46" t="s">
        <v>144</v>
      </c>
      <c r="D98" s="51" t="s">
        <v>113</v>
      </c>
      <c r="E98" s="46" t="s">
        <v>45</v>
      </c>
      <c r="F98" s="4" t="s">
        <v>168</v>
      </c>
      <c r="G98" s="29">
        <v>0</v>
      </c>
      <c r="H98" s="29">
        <v>0</v>
      </c>
      <c r="I98" s="29">
        <v>0</v>
      </c>
      <c r="J98" s="29">
        <v>0</v>
      </c>
      <c r="K98" s="29">
        <v>0</v>
      </c>
      <c r="L98" s="29">
        <v>0</v>
      </c>
      <c r="M98" s="29">
        <v>0</v>
      </c>
      <c r="N98" s="4">
        <v>14</v>
      </c>
      <c r="O98" s="46">
        <v>1</v>
      </c>
    </row>
    <row r="99" spans="1:15" s="41" customFormat="1">
      <c r="A99" s="71"/>
      <c r="B99" s="73"/>
      <c r="C99" s="74" t="s">
        <v>169</v>
      </c>
      <c r="D99" s="75"/>
      <c r="E99" s="75"/>
      <c r="F99" s="75"/>
      <c r="G99" s="75"/>
      <c r="H99" s="75"/>
      <c r="I99" s="75"/>
      <c r="J99" s="75"/>
      <c r="K99" s="75"/>
      <c r="L99" s="75"/>
      <c r="M99" s="75"/>
      <c r="N99" s="75"/>
      <c r="O99" s="76"/>
    </row>
    <row r="100" spans="1:15" s="41" customFormat="1" ht="27.75" customHeight="1">
      <c r="A100" s="70">
        <v>41509</v>
      </c>
      <c r="B100" s="72" t="s">
        <v>170</v>
      </c>
      <c r="C100" s="46" t="s">
        <v>144</v>
      </c>
      <c r="D100" s="46" t="s">
        <v>171</v>
      </c>
      <c r="E100" s="46" t="s">
        <v>45</v>
      </c>
      <c r="F100" s="46" t="s">
        <v>172</v>
      </c>
      <c r="G100" s="29">
        <v>0</v>
      </c>
      <c r="H100" s="29">
        <v>0</v>
      </c>
      <c r="I100" s="29">
        <v>0</v>
      </c>
      <c r="J100" s="29">
        <v>0</v>
      </c>
      <c r="K100" s="29">
        <v>0</v>
      </c>
      <c r="L100" s="29">
        <v>0</v>
      </c>
      <c r="M100" s="29">
        <v>0</v>
      </c>
      <c r="N100" s="46">
        <v>7</v>
      </c>
      <c r="O100" s="46">
        <v>1</v>
      </c>
    </row>
    <row r="101" spans="1:15" s="41" customFormat="1">
      <c r="A101" s="71"/>
      <c r="B101" s="73"/>
      <c r="C101" s="74" t="s">
        <v>173</v>
      </c>
      <c r="D101" s="75"/>
      <c r="E101" s="75"/>
      <c r="F101" s="75"/>
      <c r="G101" s="75"/>
      <c r="H101" s="75"/>
      <c r="I101" s="75"/>
      <c r="J101" s="75"/>
      <c r="K101" s="75"/>
      <c r="L101" s="75"/>
      <c r="M101" s="75"/>
      <c r="N101" s="75"/>
      <c r="O101" s="76"/>
    </row>
    <row r="102" spans="1:15" s="41" customFormat="1" ht="27.75" customHeight="1">
      <c r="A102" s="77" t="s">
        <v>174</v>
      </c>
      <c r="B102" s="72" t="s">
        <v>175</v>
      </c>
      <c r="C102" s="46" t="s">
        <v>144</v>
      </c>
      <c r="D102" s="4" t="s">
        <v>113</v>
      </c>
      <c r="E102" s="4" t="s">
        <v>45</v>
      </c>
      <c r="F102" s="4" t="s">
        <v>176</v>
      </c>
      <c r="G102" s="29">
        <v>0</v>
      </c>
      <c r="H102" s="29">
        <v>0</v>
      </c>
      <c r="I102" s="37">
        <v>7506</v>
      </c>
      <c r="J102" s="29">
        <v>0</v>
      </c>
      <c r="K102" s="29">
        <v>0</v>
      </c>
      <c r="L102" s="37">
        <v>2502</v>
      </c>
      <c r="M102" s="37">
        <v>7506</v>
      </c>
      <c r="N102" s="4">
        <v>31</v>
      </c>
      <c r="O102" s="46">
        <v>3</v>
      </c>
    </row>
    <row r="103" spans="1:15" s="41" customFormat="1">
      <c r="A103" s="78"/>
      <c r="B103" s="73"/>
      <c r="C103" s="74" t="s">
        <v>177</v>
      </c>
      <c r="D103" s="75"/>
      <c r="E103" s="75"/>
      <c r="F103" s="75"/>
      <c r="G103" s="75"/>
      <c r="H103" s="75"/>
      <c r="I103" s="75"/>
      <c r="J103" s="75"/>
      <c r="K103" s="75"/>
      <c r="L103" s="75"/>
      <c r="M103" s="75"/>
      <c r="N103" s="75"/>
      <c r="O103" s="76"/>
    </row>
    <row r="104" spans="1:15" s="41" customFormat="1" ht="27.75" customHeight="1">
      <c r="A104" s="77" t="s">
        <v>178</v>
      </c>
      <c r="B104" s="103" t="s">
        <v>156</v>
      </c>
      <c r="C104" s="46" t="s">
        <v>144</v>
      </c>
      <c r="D104" s="4" t="s">
        <v>113</v>
      </c>
      <c r="E104" s="4" t="s">
        <v>45</v>
      </c>
      <c r="F104" s="4" t="s">
        <v>95</v>
      </c>
      <c r="G104" s="29">
        <v>0</v>
      </c>
      <c r="H104" s="37">
        <v>3065.88</v>
      </c>
      <c r="I104" s="37">
        <v>2315</v>
      </c>
      <c r="J104" s="29">
        <v>0</v>
      </c>
      <c r="K104" s="29">
        <v>0</v>
      </c>
      <c r="L104" s="37">
        <v>2690.44</v>
      </c>
      <c r="M104" s="37">
        <v>5380.88</v>
      </c>
      <c r="N104" s="4">
        <v>16</v>
      </c>
      <c r="O104" s="46">
        <v>2</v>
      </c>
    </row>
    <row r="105" spans="1:15" s="41" customFormat="1">
      <c r="A105" s="78"/>
      <c r="B105" s="104"/>
      <c r="C105" s="74" t="s">
        <v>157</v>
      </c>
      <c r="D105" s="75"/>
      <c r="E105" s="75"/>
      <c r="F105" s="75"/>
      <c r="G105" s="75"/>
      <c r="H105" s="75"/>
      <c r="I105" s="75"/>
      <c r="J105" s="75"/>
      <c r="K105" s="75"/>
      <c r="L105" s="75"/>
      <c r="M105" s="75"/>
      <c r="N105" s="75"/>
      <c r="O105" s="76"/>
    </row>
    <row r="106" spans="1:15" s="41" customFormat="1" ht="27.75" customHeight="1">
      <c r="A106" s="67" t="s">
        <v>100</v>
      </c>
      <c r="B106" s="68"/>
      <c r="C106" s="68"/>
      <c r="D106" s="68"/>
      <c r="E106" s="68"/>
      <c r="F106" s="69"/>
      <c r="G106" s="26">
        <v>0</v>
      </c>
      <c r="H106" s="26">
        <v>16719.87</v>
      </c>
      <c r="I106" s="26">
        <v>23763.5</v>
      </c>
      <c r="J106" s="26">
        <v>10600</v>
      </c>
      <c r="K106" s="26">
        <v>0</v>
      </c>
      <c r="L106" s="26">
        <v>1702.77</v>
      </c>
      <c r="M106" s="26">
        <v>51083.37</v>
      </c>
      <c r="N106" s="27" t="s">
        <v>179</v>
      </c>
      <c r="O106" s="27" t="s">
        <v>180</v>
      </c>
    </row>
    <row r="107" spans="1:15" s="1" customFormat="1" ht="21.75" customHeight="1">
      <c r="A107" s="96" t="s">
        <v>181</v>
      </c>
      <c r="B107" s="96"/>
      <c r="C107" s="96"/>
      <c r="D107" s="96"/>
      <c r="E107" s="96"/>
      <c r="F107" s="96"/>
      <c r="G107" s="96"/>
      <c r="H107" s="96"/>
      <c r="I107" s="96"/>
      <c r="J107" s="96"/>
      <c r="K107" s="96"/>
      <c r="L107" s="96"/>
      <c r="M107" s="96"/>
      <c r="N107" s="96"/>
      <c r="O107" s="96"/>
    </row>
    <row r="108" spans="1:15" s="1" customFormat="1" ht="21.75" customHeight="1">
      <c r="A108" s="97" t="s">
        <v>0</v>
      </c>
      <c r="B108" s="97" t="s">
        <v>1</v>
      </c>
      <c r="C108" s="98" t="s">
        <v>2</v>
      </c>
      <c r="D108" s="97" t="s">
        <v>3</v>
      </c>
      <c r="E108" s="97" t="s">
        <v>4</v>
      </c>
      <c r="F108" s="97" t="s">
        <v>5</v>
      </c>
      <c r="G108" s="99" t="s">
        <v>9</v>
      </c>
      <c r="H108" s="99"/>
      <c r="I108" s="99"/>
      <c r="J108" s="99"/>
      <c r="K108" s="99"/>
      <c r="L108" s="99"/>
      <c r="M108" s="99"/>
      <c r="N108" s="97" t="s">
        <v>6</v>
      </c>
      <c r="O108" s="100" t="s">
        <v>10</v>
      </c>
    </row>
    <row r="109" spans="1:15" s="1" customFormat="1" ht="23.25" customHeight="1">
      <c r="A109" s="97"/>
      <c r="B109" s="97"/>
      <c r="C109" s="98"/>
      <c r="D109" s="97"/>
      <c r="E109" s="97"/>
      <c r="F109" s="97"/>
      <c r="G109" s="53" t="s">
        <v>11</v>
      </c>
      <c r="H109" s="53" t="s">
        <v>12</v>
      </c>
      <c r="I109" s="53" t="s">
        <v>13</v>
      </c>
      <c r="J109" s="53" t="s">
        <v>14</v>
      </c>
      <c r="K109" s="53" t="s">
        <v>15</v>
      </c>
      <c r="L109" s="53" t="s">
        <v>16</v>
      </c>
      <c r="M109" s="53" t="s">
        <v>17</v>
      </c>
      <c r="N109" s="97"/>
      <c r="O109" s="100"/>
    </row>
    <row r="110" spans="1:15" s="1" customFormat="1" ht="24">
      <c r="A110" s="70" t="s">
        <v>182</v>
      </c>
      <c r="B110" s="72" t="s">
        <v>183</v>
      </c>
      <c r="C110" s="54" t="s">
        <v>144</v>
      </c>
      <c r="D110" s="54" t="s">
        <v>57</v>
      </c>
      <c r="E110" s="54" t="s">
        <v>45</v>
      </c>
      <c r="F110" s="54" t="s">
        <v>61</v>
      </c>
      <c r="G110" s="29">
        <v>0</v>
      </c>
      <c r="H110" s="29">
        <v>0</v>
      </c>
      <c r="I110" s="29">
        <v>0</v>
      </c>
      <c r="J110" s="29">
        <v>0</v>
      </c>
      <c r="K110" s="29">
        <v>0</v>
      </c>
      <c r="L110" s="29">
        <v>0</v>
      </c>
      <c r="M110" s="29">
        <v>0</v>
      </c>
      <c r="N110" s="54">
        <v>17</v>
      </c>
      <c r="O110" s="54">
        <v>1</v>
      </c>
    </row>
    <row r="111" spans="1:15" s="1" customFormat="1" ht="21" customHeight="1">
      <c r="A111" s="71"/>
      <c r="B111" s="73"/>
      <c r="C111" s="74" t="s">
        <v>184</v>
      </c>
      <c r="D111" s="75"/>
      <c r="E111" s="75"/>
      <c r="F111" s="75"/>
      <c r="G111" s="75"/>
      <c r="H111" s="75"/>
      <c r="I111" s="75"/>
      <c r="J111" s="75"/>
      <c r="K111" s="75"/>
      <c r="L111" s="75"/>
      <c r="M111" s="75"/>
      <c r="N111" s="75"/>
      <c r="O111" s="76"/>
    </row>
    <row r="112" spans="1:15" s="1" customFormat="1" ht="24">
      <c r="A112" s="70" t="s">
        <v>185</v>
      </c>
      <c r="B112" s="72" t="s">
        <v>186</v>
      </c>
      <c r="C112" s="54" t="s">
        <v>144</v>
      </c>
      <c r="D112" s="54" t="s">
        <v>57</v>
      </c>
      <c r="E112" s="54" t="s">
        <v>45</v>
      </c>
      <c r="F112" s="54" t="s">
        <v>160</v>
      </c>
      <c r="G112" s="29">
        <v>0</v>
      </c>
      <c r="H112" s="29">
        <v>3308.62</v>
      </c>
      <c r="I112" s="29">
        <v>2502</v>
      </c>
      <c r="J112" s="29">
        <v>1400</v>
      </c>
      <c r="K112" s="29">
        <v>0</v>
      </c>
      <c r="L112" s="29">
        <v>3605.31</v>
      </c>
      <c r="M112" s="29">
        <v>7210.62</v>
      </c>
      <c r="N112" s="54">
        <v>15</v>
      </c>
      <c r="O112" s="54">
        <v>2</v>
      </c>
    </row>
    <row r="113" spans="1:15" s="1" customFormat="1" ht="19.5" customHeight="1">
      <c r="A113" s="71"/>
      <c r="B113" s="73"/>
      <c r="C113" s="74" t="s">
        <v>187</v>
      </c>
      <c r="D113" s="75"/>
      <c r="E113" s="75"/>
      <c r="F113" s="75"/>
      <c r="G113" s="75"/>
      <c r="H113" s="75"/>
      <c r="I113" s="75"/>
      <c r="J113" s="75"/>
      <c r="K113" s="75"/>
      <c r="L113" s="75"/>
      <c r="M113" s="75"/>
      <c r="N113" s="75"/>
      <c r="O113" s="76"/>
    </row>
    <row r="114" spans="1:15" s="1" customFormat="1" ht="24">
      <c r="A114" s="70" t="s">
        <v>188</v>
      </c>
      <c r="B114" s="72" t="s">
        <v>189</v>
      </c>
      <c r="C114" s="54" t="s">
        <v>144</v>
      </c>
      <c r="D114" s="54" t="s">
        <v>113</v>
      </c>
      <c r="E114" s="54" t="s">
        <v>45</v>
      </c>
      <c r="F114" s="54" t="s">
        <v>61</v>
      </c>
      <c r="G114" s="29">
        <v>2000</v>
      </c>
      <c r="H114" s="29">
        <v>0</v>
      </c>
      <c r="I114" s="29">
        <v>0</v>
      </c>
      <c r="J114" s="29">
        <v>0</v>
      </c>
      <c r="K114" s="29">
        <v>0</v>
      </c>
      <c r="L114" s="29">
        <v>62.5</v>
      </c>
      <c r="M114" s="29">
        <v>2000</v>
      </c>
      <c r="N114" s="54">
        <v>16</v>
      </c>
      <c r="O114" s="54">
        <v>32</v>
      </c>
    </row>
    <row r="115" spans="1:15" s="1" customFormat="1" ht="18" customHeight="1">
      <c r="A115" s="71"/>
      <c r="B115" s="73"/>
      <c r="C115" s="74" t="s">
        <v>190</v>
      </c>
      <c r="D115" s="75"/>
      <c r="E115" s="75"/>
      <c r="F115" s="75"/>
      <c r="G115" s="75"/>
      <c r="H115" s="75"/>
      <c r="I115" s="75"/>
      <c r="J115" s="75"/>
      <c r="K115" s="75"/>
      <c r="L115" s="75"/>
      <c r="M115" s="75"/>
      <c r="N115" s="75"/>
      <c r="O115" s="76"/>
    </row>
    <row r="116" spans="1:15" s="1" customFormat="1" ht="24">
      <c r="A116" s="70" t="s">
        <v>191</v>
      </c>
      <c r="B116" s="72" t="s">
        <v>192</v>
      </c>
      <c r="C116" s="54" t="s">
        <v>144</v>
      </c>
      <c r="D116" s="54" t="s">
        <v>45</v>
      </c>
      <c r="E116" s="54" t="s">
        <v>45</v>
      </c>
      <c r="F116" s="54" t="s">
        <v>193</v>
      </c>
      <c r="G116" s="29">
        <v>0</v>
      </c>
      <c r="H116" s="29">
        <v>1822.56</v>
      </c>
      <c r="I116" s="29">
        <v>2085</v>
      </c>
      <c r="J116" s="29">
        <v>3000</v>
      </c>
      <c r="K116" s="29">
        <v>0</v>
      </c>
      <c r="L116" s="29">
        <v>3453.78</v>
      </c>
      <c r="M116" s="29">
        <v>6907.56</v>
      </c>
      <c r="N116" s="54">
        <v>16</v>
      </c>
      <c r="O116" s="54">
        <v>2</v>
      </c>
    </row>
    <row r="117" spans="1:15" s="1" customFormat="1">
      <c r="A117" s="71"/>
      <c r="B117" s="73"/>
      <c r="C117" s="74" t="s">
        <v>194</v>
      </c>
      <c r="D117" s="75"/>
      <c r="E117" s="75"/>
      <c r="F117" s="75"/>
      <c r="G117" s="75"/>
      <c r="H117" s="75"/>
      <c r="I117" s="75"/>
      <c r="J117" s="75"/>
      <c r="K117" s="75"/>
      <c r="L117" s="75"/>
      <c r="M117" s="75"/>
      <c r="N117" s="75"/>
      <c r="O117" s="76"/>
    </row>
    <row r="118" spans="1:15" s="1" customFormat="1" ht="27.75" customHeight="1">
      <c r="A118" s="70" t="s">
        <v>195</v>
      </c>
      <c r="B118" s="72" t="s">
        <v>196</v>
      </c>
      <c r="C118" s="54" t="s">
        <v>148</v>
      </c>
      <c r="D118" s="54" t="s">
        <v>197</v>
      </c>
      <c r="E118" s="54" t="s">
        <v>45</v>
      </c>
      <c r="F118" s="54" t="s">
        <v>61</v>
      </c>
      <c r="G118" s="29">
        <v>3800</v>
      </c>
      <c r="H118" s="29">
        <v>0</v>
      </c>
      <c r="I118" s="29">
        <v>0</v>
      </c>
      <c r="J118" s="29">
        <v>0</v>
      </c>
      <c r="K118" s="29">
        <v>0</v>
      </c>
      <c r="L118" s="29">
        <v>30.4</v>
      </c>
      <c r="M118" s="29">
        <v>3800</v>
      </c>
      <c r="N118" s="54">
        <v>13</v>
      </c>
      <c r="O118" s="54">
        <v>125</v>
      </c>
    </row>
    <row r="119" spans="1:15" s="1" customFormat="1">
      <c r="A119" s="71"/>
      <c r="B119" s="73"/>
      <c r="C119" s="74" t="s">
        <v>45</v>
      </c>
      <c r="D119" s="75"/>
      <c r="E119" s="75"/>
      <c r="F119" s="75"/>
      <c r="G119" s="75"/>
      <c r="H119" s="75"/>
      <c r="I119" s="75"/>
      <c r="J119" s="75"/>
      <c r="K119" s="75"/>
      <c r="L119" s="75"/>
      <c r="M119" s="75"/>
      <c r="N119" s="75"/>
      <c r="O119" s="76"/>
    </row>
    <row r="120" spans="1:15" s="1" customFormat="1" ht="24">
      <c r="A120" s="70" t="s">
        <v>195</v>
      </c>
      <c r="B120" s="72" t="s">
        <v>198</v>
      </c>
      <c r="C120" s="54" t="s">
        <v>144</v>
      </c>
      <c r="D120" s="54" t="s">
        <v>45</v>
      </c>
      <c r="E120" s="54" t="s">
        <v>45</v>
      </c>
      <c r="F120" s="54" t="s">
        <v>193</v>
      </c>
      <c r="G120" s="29">
        <v>0</v>
      </c>
      <c r="H120" s="29">
        <v>0</v>
      </c>
      <c r="I120" s="29">
        <v>0</v>
      </c>
      <c r="J120" s="29">
        <v>0</v>
      </c>
      <c r="K120" s="29">
        <v>0</v>
      </c>
      <c r="L120" s="29">
        <v>0</v>
      </c>
      <c r="M120" s="29">
        <v>0</v>
      </c>
      <c r="N120" s="54">
        <v>16</v>
      </c>
      <c r="O120" s="54">
        <v>2</v>
      </c>
    </row>
    <row r="121" spans="1:15" s="1" customFormat="1">
      <c r="A121" s="71"/>
      <c r="B121" s="73"/>
      <c r="C121" s="74" t="s">
        <v>199</v>
      </c>
      <c r="D121" s="75"/>
      <c r="E121" s="75"/>
      <c r="F121" s="75"/>
      <c r="G121" s="75"/>
      <c r="H121" s="75"/>
      <c r="I121" s="75"/>
      <c r="J121" s="75"/>
      <c r="K121" s="75"/>
      <c r="L121" s="75"/>
      <c r="M121" s="75"/>
      <c r="N121" s="75"/>
      <c r="O121" s="76"/>
    </row>
    <row r="122" spans="1:15" s="1" customFormat="1">
      <c r="A122" s="70" t="s">
        <v>200</v>
      </c>
      <c r="B122" s="72" t="s">
        <v>201</v>
      </c>
      <c r="C122" s="54" t="s">
        <v>148</v>
      </c>
      <c r="D122" s="54" t="s">
        <v>22</v>
      </c>
      <c r="E122" s="54" t="s">
        <v>202</v>
      </c>
      <c r="F122" s="54" t="s">
        <v>61</v>
      </c>
      <c r="G122" s="29">
        <v>1500</v>
      </c>
      <c r="H122" s="29">
        <v>0</v>
      </c>
      <c r="I122" s="29">
        <v>0</v>
      </c>
      <c r="J122" s="29">
        <v>0</v>
      </c>
      <c r="K122" s="29">
        <v>0</v>
      </c>
      <c r="L122" s="29">
        <v>68.180000000000007</v>
      </c>
      <c r="M122" s="29">
        <v>1500</v>
      </c>
      <c r="N122" s="54">
        <v>40</v>
      </c>
      <c r="O122" s="54">
        <v>22</v>
      </c>
    </row>
    <row r="123" spans="1:15" s="1" customFormat="1" ht="42" customHeight="1">
      <c r="A123" s="71"/>
      <c r="B123" s="73"/>
      <c r="C123" s="93" t="s">
        <v>203</v>
      </c>
      <c r="D123" s="94"/>
      <c r="E123" s="94"/>
      <c r="F123" s="94"/>
      <c r="G123" s="94"/>
      <c r="H123" s="94"/>
      <c r="I123" s="94"/>
      <c r="J123" s="94"/>
      <c r="K123" s="94"/>
      <c r="L123" s="94"/>
      <c r="M123" s="94"/>
      <c r="N123" s="94"/>
      <c r="O123" s="95"/>
    </row>
    <row r="124" spans="1:15" s="1" customFormat="1" ht="24">
      <c r="A124" s="70" t="s">
        <v>204</v>
      </c>
      <c r="B124" s="72" t="s">
        <v>205</v>
      </c>
      <c r="C124" s="54" t="s">
        <v>144</v>
      </c>
      <c r="D124" s="54" t="s">
        <v>45</v>
      </c>
      <c r="E124" s="54" t="s">
        <v>45</v>
      </c>
      <c r="F124" s="54" t="s">
        <v>193</v>
      </c>
      <c r="G124" s="29">
        <v>0</v>
      </c>
      <c r="H124" s="29">
        <v>1148.6600000000001</v>
      </c>
      <c r="I124" s="29">
        <v>1251</v>
      </c>
      <c r="J124" s="29">
        <v>0</v>
      </c>
      <c r="K124" s="29">
        <v>0</v>
      </c>
      <c r="L124" s="29">
        <v>2399.66</v>
      </c>
      <c r="M124" s="29">
        <v>2399.66</v>
      </c>
      <c r="N124" s="54">
        <v>15</v>
      </c>
      <c r="O124" s="54">
        <v>1</v>
      </c>
    </row>
    <row r="125" spans="1:15" s="1" customFormat="1" ht="20.25" customHeight="1">
      <c r="A125" s="71"/>
      <c r="B125" s="73"/>
      <c r="C125" s="74" t="s">
        <v>206</v>
      </c>
      <c r="D125" s="75"/>
      <c r="E125" s="75"/>
      <c r="F125" s="75"/>
      <c r="G125" s="75"/>
      <c r="H125" s="75"/>
      <c r="I125" s="75"/>
      <c r="J125" s="75"/>
      <c r="K125" s="75"/>
      <c r="L125" s="75"/>
      <c r="M125" s="75"/>
      <c r="N125" s="75"/>
      <c r="O125" s="76"/>
    </row>
    <row r="126" spans="1:15" s="1" customFormat="1" ht="24">
      <c r="A126" s="70" t="s">
        <v>207</v>
      </c>
      <c r="B126" s="72" t="s">
        <v>208</v>
      </c>
      <c r="C126" s="54" t="s">
        <v>144</v>
      </c>
      <c r="D126" s="54" t="s">
        <v>45</v>
      </c>
      <c r="E126" s="54" t="s">
        <v>45</v>
      </c>
      <c r="F126" s="54" t="s">
        <v>61</v>
      </c>
      <c r="G126" s="29">
        <v>0</v>
      </c>
      <c r="H126" s="29">
        <v>0</v>
      </c>
      <c r="I126" s="29">
        <v>0</v>
      </c>
      <c r="J126" s="29">
        <v>0</v>
      </c>
      <c r="K126" s="29">
        <v>0</v>
      </c>
      <c r="L126" s="29">
        <v>0</v>
      </c>
      <c r="M126" s="29">
        <v>0</v>
      </c>
      <c r="N126" s="54">
        <v>16</v>
      </c>
      <c r="O126" s="54">
        <v>1</v>
      </c>
    </row>
    <row r="127" spans="1:15" s="1" customFormat="1">
      <c r="A127" s="71"/>
      <c r="B127" s="73"/>
      <c r="C127" s="74" t="s">
        <v>209</v>
      </c>
      <c r="D127" s="75"/>
      <c r="E127" s="75"/>
      <c r="F127" s="75"/>
      <c r="G127" s="75"/>
      <c r="H127" s="75"/>
      <c r="I127" s="75"/>
      <c r="J127" s="75"/>
      <c r="K127" s="75"/>
      <c r="L127" s="75"/>
      <c r="M127" s="75"/>
      <c r="N127" s="75"/>
      <c r="O127" s="76"/>
    </row>
    <row r="128" spans="1:15" s="1" customFormat="1" ht="27.75" customHeight="1">
      <c r="A128" s="67" t="s">
        <v>100</v>
      </c>
      <c r="B128" s="68"/>
      <c r="C128" s="68"/>
      <c r="D128" s="68"/>
      <c r="E128" s="68"/>
      <c r="F128" s="69"/>
      <c r="G128" s="26">
        <v>7300</v>
      </c>
      <c r="H128" s="26">
        <v>6279.84</v>
      </c>
      <c r="I128" s="26">
        <v>5838</v>
      </c>
      <c r="J128" s="26">
        <v>4400</v>
      </c>
      <c r="K128" s="26">
        <v>0</v>
      </c>
      <c r="L128" s="26">
        <v>126.69</v>
      </c>
      <c r="M128" s="26">
        <v>23817.84</v>
      </c>
      <c r="N128" s="27" t="s">
        <v>210</v>
      </c>
      <c r="O128" s="27" t="s">
        <v>211</v>
      </c>
    </row>
    <row r="129" spans="1:15" s="1" customFormat="1" ht="21.75" customHeight="1">
      <c r="A129" s="96" t="s">
        <v>212</v>
      </c>
      <c r="B129" s="96"/>
      <c r="C129" s="96"/>
      <c r="D129" s="96"/>
      <c r="E129" s="96"/>
      <c r="F129" s="96"/>
      <c r="G129" s="96"/>
      <c r="H129" s="96"/>
      <c r="I129" s="96"/>
      <c r="J129" s="96"/>
      <c r="K129" s="96"/>
      <c r="L129" s="96"/>
      <c r="M129" s="96"/>
      <c r="N129" s="96"/>
      <c r="O129" s="96"/>
    </row>
    <row r="130" spans="1:15" s="1" customFormat="1" ht="21.75" customHeight="1">
      <c r="A130" s="97" t="s">
        <v>0</v>
      </c>
      <c r="B130" s="97" t="s">
        <v>1</v>
      </c>
      <c r="C130" s="98" t="s">
        <v>2</v>
      </c>
      <c r="D130" s="97" t="s">
        <v>3</v>
      </c>
      <c r="E130" s="97" t="s">
        <v>4</v>
      </c>
      <c r="F130" s="97" t="s">
        <v>5</v>
      </c>
      <c r="G130" s="99" t="s">
        <v>9</v>
      </c>
      <c r="H130" s="99"/>
      <c r="I130" s="99"/>
      <c r="J130" s="99"/>
      <c r="K130" s="99"/>
      <c r="L130" s="99"/>
      <c r="M130" s="99"/>
      <c r="N130" s="97" t="s">
        <v>6</v>
      </c>
      <c r="O130" s="100" t="s">
        <v>10</v>
      </c>
    </row>
    <row r="131" spans="1:15" s="1" customFormat="1" ht="23.25" customHeight="1">
      <c r="A131" s="97"/>
      <c r="B131" s="97"/>
      <c r="C131" s="98"/>
      <c r="D131" s="97"/>
      <c r="E131" s="97"/>
      <c r="F131" s="97"/>
      <c r="G131" s="61" t="s">
        <v>11</v>
      </c>
      <c r="H131" s="61" t="s">
        <v>12</v>
      </c>
      <c r="I131" s="61" t="s">
        <v>13</v>
      </c>
      <c r="J131" s="61" t="s">
        <v>14</v>
      </c>
      <c r="K131" s="61" t="s">
        <v>15</v>
      </c>
      <c r="L131" s="61" t="s">
        <v>16</v>
      </c>
      <c r="M131" s="61" t="s">
        <v>17</v>
      </c>
      <c r="N131" s="97"/>
      <c r="O131" s="100"/>
    </row>
    <row r="132" spans="1:15" s="41" customFormat="1" ht="24">
      <c r="A132" s="88" t="s">
        <v>213</v>
      </c>
      <c r="B132" s="72" t="s">
        <v>214</v>
      </c>
      <c r="C132" s="62" t="s">
        <v>144</v>
      </c>
      <c r="D132" s="4" t="s">
        <v>215</v>
      </c>
      <c r="E132" s="62" t="s">
        <v>45</v>
      </c>
      <c r="F132" s="4" t="s">
        <v>216</v>
      </c>
      <c r="G132" s="29">
        <v>0</v>
      </c>
      <c r="H132" s="65">
        <v>2807.02</v>
      </c>
      <c r="I132" s="37">
        <v>3241</v>
      </c>
      <c r="J132" s="66">
        <v>0</v>
      </c>
      <c r="K132" s="29">
        <v>0</v>
      </c>
      <c r="L132" s="37">
        <v>2016</v>
      </c>
      <c r="M132" s="37">
        <v>6048.02</v>
      </c>
      <c r="N132" s="4">
        <v>20</v>
      </c>
      <c r="O132" s="62">
        <v>3</v>
      </c>
    </row>
    <row r="133" spans="1:15" s="41" customFormat="1">
      <c r="A133" s="89"/>
      <c r="B133" s="73"/>
      <c r="C133" s="74" t="s">
        <v>217</v>
      </c>
      <c r="D133" s="75"/>
      <c r="E133" s="75"/>
      <c r="F133" s="75"/>
      <c r="G133" s="75"/>
      <c r="H133" s="75"/>
      <c r="I133" s="75"/>
      <c r="J133" s="75"/>
      <c r="K133" s="75"/>
      <c r="L133" s="75"/>
      <c r="M133" s="75"/>
      <c r="N133" s="75"/>
      <c r="O133" s="76"/>
    </row>
    <row r="134" spans="1:15" s="41" customFormat="1" ht="24">
      <c r="A134" s="88" t="s">
        <v>213</v>
      </c>
      <c r="B134" s="90" t="s">
        <v>218</v>
      </c>
      <c r="C134" s="32" t="s">
        <v>144</v>
      </c>
      <c r="D134" s="33" t="s">
        <v>57</v>
      </c>
      <c r="E134" s="32" t="s">
        <v>45</v>
      </c>
      <c r="F134" s="32" t="s">
        <v>193</v>
      </c>
      <c r="G134" s="29">
        <v>0</v>
      </c>
      <c r="H134" s="29">
        <v>0</v>
      </c>
      <c r="I134" s="29">
        <v>0</v>
      </c>
      <c r="J134" s="29">
        <v>0</v>
      </c>
      <c r="K134" s="29">
        <v>0</v>
      </c>
      <c r="L134" s="29">
        <v>0</v>
      </c>
      <c r="M134" s="29">
        <v>0</v>
      </c>
      <c r="N134" s="35">
        <v>18</v>
      </c>
      <c r="O134" s="32">
        <v>1</v>
      </c>
    </row>
    <row r="135" spans="1:15" s="41" customFormat="1">
      <c r="A135" s="89"/>
      <c r="B135" s="91"/>
      <c r="C135" s="83" t="s">
        <v>219</v>
      </c>
      <c r="D135" s="84"/>
      <c r="E135" s="84"/>
      <c r="F135" s="84"/>
      <c r="G135" s="84"/>
      <c r="H135" s="84"/>
      <c r="I135" s="84"/>
      <c r="J135" s="84"/>
      <c r="K135" s="84"/>
      <c r="L135" s="84"/>
      <c r="M135" s="84"/>
      <c r="N135" s="84"/>
      <c r="O135" s="85"/>
    </row>
    <row r="136" spans="1:15" s="41" customFormat="1" ht="27.75" customHeight="1">
      <c r="A136" s="86" t="s">
        <v>220</v>
      </c>
      <c r="B136" s="81" t="s">
        <v>156</v>
      </c>
      <c r="C136" s="28" t="s">
        <v>144</v>
      </c>
      <c r="D136" s="28" t="s">
        <v>113</v>
      </c>
      <c r="E136" s="28" t="s">
        <v>45</v>
      </c>
      <c r="F136" s="28" t="s">
        <v>95</v>
      </c>
      <c r="G136" s="29">
        <v>0</v>
      </c>
      <c r="H136" s="65">
        <v>1982.01</v>
      </c>
      <c r="I136" s="37">
        <v>2361</v>
      </c>
      <c r="J136" s="29">
        <v>0</v>
      </c>
      <c r="K136" s="29">
        <v>0</v>
      </c>
      <c r="L136" s="37">
        <v>2171.5</v>
      </c>
      <c r="M136" s="37">
        <v>4343.01</v>
      </c>
      <c r="N136" s="28">
        <v>8</v>
      </c>
      <c r="O136" s="28">
        <v>2</v>
      </c>
    </row>
    <row r="137" spans="1:15" s="41" customFormat="1">
      <c r="A137" s="87"/>
      <c r="B137" s="92"/>
      <c r="C137" s="83" t="s">
        <v>157</v>
      </c>
      <c r="D137" s="84"/>
      <c r="E137" s="84"/>
      <c r="F137" s="84"/>
      <c r="G137" s="84"/>
      <c r="H137" s="84"/>
      <c r="I137" s="84"/>
      <c r="J137" s="84"/>
      <c r="K137" s="84"/>
      <c r="L137" s="84"/>
      <c r="M137" s="84"/>
      <c r="N137" s="84"/>
      <c r="O137" s="85"/>
    </row>
    <row r="138" spans="1:15" s="41" customFormat="1" ht="27.75" customHeight="1">
      <c r="A138" s="79" t="s">
        <v>221</v>
      </c>
      <c r="B138" s="81" t="s">
        <v>222</v>
      </c>
      <c r="C138" s="32" t="s">
        <v>144</v>
      </c>
      <c r="D138" s="33" t="s">
        <v>71</v>
      </c>
      <c r="E138" s="32" t="s">
        <v>45</v>
      </c>
      <c r="F138" s="32" t="s">
        <v>61</v>
      </c>
      <c r="G138" s="29">
        <v>0</v>
      </c>
      <c r="H138" s="29">
        <v>0</v>
      </c>
      <c r="I138" s="29">
        <v>0</v>
      </c>
      <c r="J138" s="34">
        <v>1200</v>
      </c>
      <c r="K138" s="29">
        <v>0</v>
      </c>
      <c r="L138" s="34">
        <v>400</v>
      </c>
      <c r="M138" s="34">
        <v>1200</v>
      </c>
      <c r="N138" s="35">
        <v>25</v>
      </c>
      <c r="O138" s="32">
        <v>3</v>
      </c>
    </row>
    <row r="139" spans="1:15" s="41" customFormat="1">
      <c r="A139" s="80"/>
      <c r="B139" s="82"/>
      <c r="C139" s="83" t="s">
        <v>223</v>
      </c>
      <c r="D139" s="84"/>
      <c r="E139" s="84"/>
      <c r="F139" s="84"/>
      <c r="G139" s="84"/>
      <c r="H139" s="84"/>
      <c r="I139" s="84"/>
      <c r="J139" s="84"/>
      <c r="K139" s="84"/>
      <c r="L139" s="84"/>
      <c r="M139" s="84"/>
      <c r="N139" s="84"/>
      <c r="O139" s="85"/>
    </row>
    <row r="140" spans="1:15" s="41" customFormat="1" ht="37.5" customHeight="1">
      <c r="A140" s="86" t="s">
        <v>224</v>
      </c>
      <c r="B140" s="72" t="s">
        <v>225</v>
      </c>
      <c r="C140" s="62" t="s">
        <v>144</v>
      </c>
      <c r="D140" s="36" t="s">
        <v>57</v>
      </c>
      <c r="E140" s="62" t="s">
        <v>45</v>
      </c>
      <c r="F140" s="51" t="s">
        <v>226</v>
      </c>
      <c r="G140" s="29">
        <v>0</v>
      </c>
      <c r="H140" s="29">
        <v>0</v>
      </c>
      <c r="I140" s="29">
        <v>0</v>
      </c>
      <c r="J140" s="29">
        <v>0</v>
      </c>
      <c r="K140" s="29">
        <v>0</v>
      </c>
      <c r="L140" s="29">
        <v>0</v>
      </c>
      <c r="M140" s="29">
        <v>0</v>
      </c>
      <c r="N140" s="4">
        <v>20</v>
      </c>
      <c r="O140" s="62">
        <v>3</v>
      </c>
    </row>
    <row r="141" spans="1:15" s="41" customFormat="1">
      <c r="A141" s="87"/>
      <c r="B141" s="73"/>
      <c r="C141" s="74" t="s">
        <v>227</v>
      </c>
      <c r="D141" s="75"/>
      <c r="E141" s="75"/>
      <c r="F141" s="75"/>
      <c r="G141" s="75"/>
      <c r="H141" s="75"/>
      <c r="I141" s="75"/>
      <c r="J141" s="75"/>
      <c r="K141" s="75"/>
      <c r="L141" s="75"/>
      <c r="M141" s="75"/>
      <c r="N141" s="75"/>
      <c r="O141" s="76"/>
    </row>
    <row r="142" spans="1:15" s="41" customFormat="1" ht="37.5" customHeight="1">
      <c r="A142" s="70" t="s">
        <v>228</v>
      </c>
      <c r="B142" s="72" t="s">
        <v>229</v>
      </c>
      <c r="C142" s="62" t="s">
        <v>144</v>
      </c>
      <c r="D142" s="51" t="s">
        <v>45</v>
      </c>
      <c r="E142" s="62" t="s">
        <v>45</v>
      </c>
      <c r="F142" s="51" t="s">
        <v>226</v>
      </c>
      <c r="G142" s="29">
        <v>0</v>
      </c>
      <c r="H142" s="29">
        <v>0</v>
      </c>
      <c r="I142" s="29">
        <v>0</v>
      </c>
      <c r="J142" s="29">
        <v>0</v>
      </c>
      <c r="K142" s="29">
        <v>0</v>
      </c>
      <c r="L142" s="29">
        <v>0</v>
      </c>
      <c r="M142" s="29">
        <v>0</v>
      </c>
      <c r="N142" s="4">
        <v>30</v>
      </c>
      <c r="O142" s="62">
        <v>2</v>
      </c>
    </row>
    <row r="143" spans="1:15" s="41" customFormat="1">
      <c r="A143" s="71"/>
      <c r="B143" s="73"/>
      <c r="C143" s="74" t="s">
        <v>230</v>
      </c>
      <c r="D143" s="75"/>
      <c r="E143" s="75"/>
      <c r="F143" s="75"/>
      <c r="G143" s="75"/>
      <c r="H143" s="75"/>
      <c r="I143" s="75"/>
      <c r="J143" s="75"/>
      <c r="K143" s="75"/>
      <c r="L143" s="75"/>
      <c r="M143" s="75"/>
      <c r="N143" s="75"/>
      <c r="O143" s="76"/>
    </row>
    <row r="144" spans="1:15" s="41" customFormat="1" ht="39" customHeight="1">
      <c r="A144" s="70" t="s">
        <v>228</v>
      </c>
      <c r="B144" s="72" t="s">
        <v>231</v>
      </c>
      <c r="C144" s="62" t="s">
        <v>144</v>
      </c>
      <c r="D144" s="62" t="s">
        <v>45</v>
      </c>
      <c r="E144" s="62" t="s">
        <v>45</v>
      </c>
      <c r="F144" s="51" t="s">
        <v>226</v>
      </c>
      <c r="G144" s="29">
        <v>0</v>
      </c>
      <c r="H144" s="29">
        <v>0</v>
      </c>
      <c r="I144" s="29">
        <v>0</v>
      </c>
      <c r="J144" s="29">
        <v>0</v>
      </c>
      <c r="K144" s="29">
        <v>0</v>
      </c>
      <c r="L144" s="29">
        <v>0</v>
      </c>
      <c r="M144" s="29">
        <v>0</v>
      </c>
      <c r="N144" s="62">
        <v>30</v>
      </c>
      <c r="O144" s="62">
        <v>1</v>
      </c>
    </row>
    <row r="145" spans="1:15" s="41" customFormat="1">
      <c r="A145" s="71"/>
      <c r="B145" s="73"/>
      <c r="C145" s="74" t="s">
        <v>232</v>
      </c>
      <c r="D145" s="75"/>
      <c r="E145" s="75"/>
      <c r="F145" s="75"/>
      <c r="G145" s="75"/>
      <c r="H145" s="75"/>
      <c r="I145" s="75"/>
      <c r="J145" s="75"/>
      <c r="K145" s="75"/>
      <c r="L145" s="75"/>
      <c r="M145" s="75"/>
      <c r="N145" s="75"/>
      <c r="O145" s="76"/>
    </row>
    <row r="146" spans="1:15" s="41" customFormat="1" ht="27.75" customHeight="1">
      <c r="A146" s="77" t="s">
        <v>233</v>
      </c>
      <c r="B146" s="72" t="s">
        <v>234</v>
      </c>
      <c r="C146" s="62" t="s">
        <v>144</v>
      </c>
      <c r="D146" s="4" t="s">
        <v>113</v>
      </c>
      <c r="E146" s="4" t="s">
        <v>45</v>
      </c>
      <c r="F146" s="4" t="s">
        <v>235</v>
      </c>
      <c r="G146" s="29">
        <v>0</v>
      </c>
      <c r="H146" s="65">
        <v>1618.44</v>
      </c>
      <c r="I146" s="37">
        <v>2502</v>
      </c>
      <c r="J146" s="29">
        <v>0</v>
      </c>
      <c r="K146" s="29">
        <v>0</v>
      </c>
      <c r="L146" s="37">
        <v>1373.48</v>
      </c>
      <c r="M146" s="37">
        <v>4120.4399999999996</v>
      </c>
      <c r="N146" s="4">
        <v>13</v>
      </c>
      <c r="O146" s="62">
        <v>3</v>
      </c>
    </row>
    <row r="147" spans="1:15" s="41" customFormat="1" ht="23.25" customHeight="1">
      <c r="A147" s="78"/>
      <c r="B147" s="73"/>
      <c r="C147" s="74" t="s">
        <v>236</v>
      </c>
      <c r="D147" s="75"/>
      <c r="E147" s="75"/>
      <c r="F147" s="75"/>
      <c r="G147" s="75"/>
      <c r="H147" s="75"/>
      <c r="I147" s="75"/>
      <c r="J147" s="75"/>
      <c r="K147" s="75"/>
      <c r="L147" s="75"/>
      <c r="M147" s="75"/>
      <c r="N147" s="75"/>
      <c r="O147" s="76"/>
    </row>
    <row r="148" spans="1:15" s="41" customFormat="1" ht="24">
      <c r="A148" s="77" t="s">
        <v>237</v>
      </c>
      <c r="B148" s="72" t="s">
        <v>238</v>
      </c>
      <c r="C148" s="62" t="s">
        <v>144</v>
      </c>
      <c r="D148" s="4" t="s">
        <v>45</v>
      </c>
      <c r="E148" s="4" t="s">
        <v>45</v>
      </c>
      <c r="F148" s="4" t="s">
        <v>61</v>
      </c>
      <c r="G148" s="29">
        <v>0</v>
      </c>
      <c r="H148" s="66">
        <v>0</v>
      </c>
      <c r="I148" s="66">
        <v>0</v>
      </c>
      <c r="J148" s="65">
        <v>5250</v>
      </c>
      <c r="K148" s="29">
        <v>0</v>
      </c>
      <c r="L148" s="37">
        <v>1312.5</v>
      </c>
      <c r="M148" s="65">
        <v>5250</v>
      </c>
      <c r="N148" s="4">
        <v>8</v>
      </c>
      <c r="O148" s="62">
        <v>4</v>
      </c>
    </row>
    <row r="149" spans="1:15" s="41" customFormat="1" ht="21" customHeight="1">
      <c r="A149" s="78"/>
      <c r="B149" s="73"/>
      <c r="C149" s="74" t="s">
        <v>239</v>
      </c>
      <c r="D149" s="75"/>
      <c r="E149" s="75"/>
      <c r="F149" s="75"/>
      <c r="G149" s="75"/>
      <c r="H149" s="75"/>
      <c r="I149" s="75"/>
      <c r="J149" s="75"/>
      <c r="K149" s="75"/>
      <c r="L149" s="75"/>
      <c r="M149" s="75"/>
      <c r="N149" s="75"/>
      <c r="O149" s="76"/>
    </row>
    <row r="150" spans="1:15" s="41" customFormat="1" ht="38.25" customHeight="1">
      <c r="A150" s="70">
        <v>41565</v>
      </c>
      <c r="B150" s="72" t="s">
        <v>240</v>
      </c>
      <c r="C150" s="62" t="s">
        <v>144</v>
      </c>
      <c r="D150" s="4" t="s">
        <v>45</v>
      </c>
      <c r="E150" s="4" t="s">
        <v>45</v>
      </c>
      <c r="F150" s="4" t="s">
        <v>193</v>
      </c>
      <c r="G150" s="29">
        <v>0</v>
      </c>
      <c r="H150" s="66">
        <v>0</v>
      </c>
      <c r="I150" s="66">
        <v>0</v>
      </c>
      <c r="J150" s="66">
        <v>0</v>
      </c>
      <c r="K150" s="29">
        <v>0</v>
      </c>
      <c r="L150" s="29">
        <v>0</v>
      </c>
      <c r="M150" s="29">
        <v>0</v>
      </c>
      <c r="N150" s="4">
        <v>2</v>
      </c>
      <c r="O150" s="62">
        <v>1</v>
      </c>
    </row>
    <row r="151" spans="1:15" s="41" customFormat="1">
      <c r="A151" s="71"/>
      <c r="B151" s="73"/>
      <c r="C151" s="74" t="s">
        <v>219</v>
      </c>
      <c r="D151" s="75"/>
      <c r="E151" s="75"/>
      <c r="F151" s="75"/>
      <c r="G151" s="75"/>
      <c r="H151" s="75"/>
      <c r="I151" s="75"/>
      <c r="J151" s="75"/>
      <c r="K151" s="75"/>
      <c r="L151" s="75"/>
      <c r="M151" s="75"/>
      <c r="N151" s="75"/>
      <c r="O151" s="76"/>
    </row>
    <row r="152" spans="1:15" s="41" customFormat="1" ht="38.25" customHeight="1">
      <c r="A152" s="70" t="s">
        <v>241</v>
      </c>
      <c r="B152" s="72" t="s">
        <v>242</v>
      </c>
      <c r="C152" s="62" t="s">
        <v>144</v>
      </c>
      <c r="D152" s="4" t="s">
        <v>45</v>
      </c>
      <c r="E152" s="4" t="s">
        <v>45</v>
      </c>
      <c r="F152" s="4" t="s">
        <v>95</v>
      </c>
      <c r="G152" s="29">
        <v>0</v>
      </c>
      <c r="H152" s="65">
        <v>5875.08</v>
      </c>
      <c r="I152" s="65">
        <v>3357.5</v>
      </c>
      <c r="J152" s="66">
        <v>0</v>
      </c>
      <c r="K152" s="29">
        <v>0</v>
      </c>
      <c r="L152" s="37">
        <v>3077.52</v>
      </c>
      <c r="M152" s="37">
        <v>9232.58</v>
      </c>
      <c r="N152" s="4">
        <v>16</v>
      </c>
      <c r="O152" s="62">
        <v>3</v>
      </c>
    </row>
    <row r="153" spans="1:15" s="41" customFormat="1">
      <c r="A153" s="71"/>
      <c r="B153" s="73"/>
      <c r="C153" s="74" t="s">
        <v>243</v>
      </c>
      <c r="D153" s="75"/>
      <c r="E153" s="75"/>
      <c r="F153" s="75"/>
      <c r="G153" s="75"/>
      <c r="H153" s="75"/>
      <c r="I153" s="75"/>
      <c r="J153" s="75"/>
      <c r="K153" s="75"/>
      <c r="L153" s="75"/>
      <c r="M153" s="75"/>
      <c r="N153" s="75"/>
      <c r="O153" s="76"/>
    </row>
    <row r="154" spans="1:15" s="41" customFormat="1" ht="27.75" customHeight="1">
      <c r="A154" s="77" t="s">
        <v>244</v>
      </c>
      <c r="B154" s="72" t="s">
        <v>245</v>
      </c>
      <c r="C154" s="62" t="s">
        <v>144</v>
      </c>
      <c r="D154" s="4" t="s">
        <v>45</v>
      </c>
      <c r="E154" s="4" t="s">
        <v>45</v>
      </c>
      <c r="F154" s="4" t="s">
        <v>61</v>
      </c>
      <c r="G154" s="29">
        <v>0</v>
      </c>
      <c r="H154" s="66">
        <v>0</v>
      </c>
      <c r="I154" s="66">
        <v>0</v>
      </c>
      <c r="J154" s="65">
        <v>1420</v>
      </c>
      <c r="K154" s="29">
        <v>0</v>
      </c>
      <c r="L154" s="37">
        <v>355</v>
      </c>
      <c r="M154" s="65">
        <v>1420</v>
      </c>
      <c r="N154" s="4">
        <v>16</v>
      </c>
      <c r="O154" s="62">
        <v>4</v>
      </c>
    </row>
    <row r="155" spans="1:15" s="41" customFormat="1" ht="22.5" customHeight="1">
      <c r="A155" s="78"/>
      <c r="B155" s="73"/>
      <c r="C155" s="74" t="s">
        <v>246</v>
      </c>
      <c r="D155" s="75"/>
      <c r="E155" s="75"/>
      <c r="F155" s="75"/>
      <c r="G155" s="75"/>
      <c r="H155" s="75"/>
      <c r="I155" s="75"/>
      <c r="J155" s="75"/>
      <c r="K155" s="75"/>
      <c r="L155" s="75"/>
      <c r="M155" s="75"/>
      <c r="N155" s="75"/>
      <c r="O155" s="76"/>
    </row>
    <row r="156" spans="1:15" s="41" customFormat="1" ht="27.75" customHeight="1">
      <c r="A156" s="67" t="s">
        <v>100</v>
      </c>
      <c r="B156" s="68"/>
      <c r="C156" s="68"/>
      <c r="D156" s="68"/>
      <c r="E156" s="68"/>
      <c r="F156" s="69"/>
      <c r="G156" s="26">
        <v>0</v>
      </c>
      <c r="H156" s="26">
        <v>12282.55</v>
      </c>
      <c r="I156" s="26">
        <v>11461.5</v>
      </c>
      <c r="J156" s="26">
        <v>7870</v>
      </c>
      <c r="K156" s="26">
        <v>0</v>
      </c>
      <c r="L156" s="26">
        <v>1053.8</v>
      </c>
      <c r="M156" s="26">
        <v>31614.05</v>
      </c>
      <c r="N156" s="27" t="s">
        <v>247</v>
      </c>
      <c r="O156" s="27" t="s">
        <v>180</v>
      </c>
    </row>
    <row r="157" spans="1:15" s="1" customFormat="1" ht="21.75" customHeight="1">
      <c r="A157" s="96" t="s">
        <v>248</v>
      </c>
      <c r="B157" s="96"/>
      <c r="C157" s="96"/>
      <c r="D157" s="96"/>
      <c r="E157" s="96"/>
      <c r="F157" s="96"/>
      <c r="G157" s="96"/>
      <c r="H157" s="96"/>
      <c r="I157" s="96"/>
      <c r="J157" s="96"/>
      <c r="K157" s="96"/>
      <c r="L157" s="96"/>
      <c r="M157" s="96"/>
      <c r="N157" s="96"/>
      <c r="O157" s="96"/>
    </row>
    <row r="158" spans="1:15" s="1" customFormat="1" ht="21.75" customHeight="1">
      <c r="A158" s="97" t="s">
        <v>0</v>
      </c>
      <c r="B158" s="97" t="s">
        <v>1</v>
      </c>
      <c r="C158" s="98" t="s">
        <v>2</v>
      </c>
      <c r="D158" s="97" t="s">
        <v>3</v>
      </c>
      <c r="E158" s="97" t="s">
        <v>4</v>
      </c>
      <c r="F158" s="97" t="s">
        <v>5</v>
      </c>
      <c r="G158" s="99" t="s">
        <v>9</v>
      </c>
      <c r="H158" s="99"/>
      <c r="I158" s="99"/>
      <c r="J158" s="99"/>
      <c r="K158" s="99"/>
      <c r="L158" s="99"/>
      <c r="M158" s="99"/>
      <c r="N158" s="97" t="s">
        <v>6</v>
      </c>
      <c r="O158" s="100" t="s">
        <v>10</v>
      </c>
    </row>
    <row r="159" spans="1:15" s="1" customFormat="1" ht="23.25" customHeight="1">
      <c r="A159" s="97"/>
      <c r="B159" s="97"/>
      <c r="C159" s="98"/>
      <c r="D159" s="97"/>
      <c r="E159" s="97"/>
      <c r="F159" s="97"/>
      <c r="G159" s="63" t="s">
        <v>11</v>
      </c>
      <c r="H159" s="63" t="s">
        <v>12</v>
      </c>
      <c r="I159" s="63" t="s">
        <v>13</v>
      </c>
      <c r="J159" s="63" t="s">
        <v>14</v>
      </c>
      <c r="K159" s="63" t="s">
        <v>15</v>
      </c>
      <c r="L159" s="63" t="s">
        <v>16</v>
      </c>
      <c r="M159" s="63" t="s">
        <v>17</v>
      </c>
      <c r="N159" s="97"/>
      <c r="O159" s="100"/>
    </row>
    <row r="160" spans="1:15" s="1" customFormat="1" ht="24">
      <c r="A160" s="101" t="s">
        <v>249</v>
      </c>
      <c r="B160" s="72" t="s">
        <v>250</v>
      </c>
      <c r="C160" s="64" t="s">
        <v>144</v>
      </c>
      <c r="D160" s="4" t="s">
        <v>57</v>
      </c>
      <c r="E160" s="64" t="s">
        <v>45</v>
      </c>
      <c r="F160" s="4" t="s">
        <v>176</v>
      </c>
      <c r="G160" s="29">
        <v>0</v>
      </c>
      <c r="H160" s="29">
        <v>0</v>
      </c>
      <c r="I160" s="29">
        <v>834</v>
      </c>
      <c r="J160" s="29">
        <v>0</v>
      </c>
      <c r="K160" s="29">
        <v>0</v>
      </c>
      <c r="L160" s="29">
        <v>834</v>
      </c>
      <c r="M160" s="29">
        <v>834</v>
      </c>
      <c r="N160" s="4">
        <v>12</v>
      </c>
      <c r="O160" s="64">
        <v>1</v>
      </c>
    </row>
    <row r="161" spans="1:15" s="1" customFormat="1">
      <c r="A161" s="102"/>
      <c r="B161" s="73"/>
      <c r="C161" s="74" t="s">
        <v>251</v>
      </c>
      <c r="D161" s="75"/>
      <c r="E161" s="75"/>
      <c r="F161" s="75"/>
      <c r="G161" s="75"/>
      <c r="H161" s="75"/>
      <c r="I161" s="75"/>
      <c r="J161" s="75"/>
      <c r="K161" s="75"/>
      <c r="L161" s="75"/>
      <c r="M161" s="75"/>
      <c r="N161" s="75"/>
      <c r="O161" s="76"/>
    </row>
    <row r="162" spans="1:15" s="1" customFormat="1" ht="24">
      <c r="A162" s="48" t="s">
        <v>252</v>
      </c>
      <c r="B162" s="90" t="s">
        <v>253</v>
      </c>
      <c r="C162" s="32" t="s">
        <v>144</v>
      </c>
      <c r="D162" s="33" t="s">
        <v>57</v>
      </c>
      <c r="E162" s="32" t="s">
        <v>45</v>
      </c>
      <c r="F162" s="32" t="s">
        <v>164</v>
      </c>
      <c r="G162" s="29">
        <v>0</v>
      </c>
      <c r="H162" s="37">
        <v>6362.17</v>
      </c>
      <c r="I162" s="34">
        <v>7408</v>
      </c>
      <c r="J162" s="34">
        <v>3960</v>
      </c>
      <c r="K162" s="29">
        <v>0</v>
      </c>
      <c r="L162" s="34">
        <v>6023.08</v>
      </c>
      <c r="M162" s="34">
        <v>24092.34</v>
      </c>
      <c r="N162" s="35">
        <v>24</v>
      </c>
      <c r="O162" s="32">
        <v>4</v>
      </c>
    </row>
    <row r="163" spans="1:15" s="1" customFormat="1">
      <c r="A163" s="49"/>
      <c r="B163" s="91"/>
      <c r="C163" s="112" t="s">
        <v>254</v>
      </c>
      <c r="D163" s="113"/>
      <c r="E163" s="113"/>
      <c r="F163" s="113"/>
      <c r="G163" s="113"/>
      <c r="H163" s="113"/>
      <c r="I163" s="113"/>
      <c r="J163" s="113"/>
      <c r="K163" s="113"/>
      <c r="L163" s="113"/>
      <c r="M163" s="113"/>
      <c r="N163" s="113"/>
      <c r="O163" s="114"/>
    </row>
    <row r="164" spans="1:15" s="1" customFormat="1" ht="27.75" customHeight="1">
      <c r="A164" s="86" t="s">
        <v>255</v>
      </c>
      <c r="B164" s="81" t="s">
        <v>256</v>
      </c>
      <c r="C164" s="28" t="s">
        <v>144</v>
      </c>
      <c r="D164" s="28" t="s">
        <v>57</v>
      </c>
      <c r="E164" s="28" t="s">
        <v>45</v>
      </c>
      <c r="F164" s="28" t="s">
        <v>95</v>
      </c>
      <c r="G164" s="29">
        <v>0</v>
      </c>
      <c r="H164" s="37">
        <v>4972.6400000000003</v>
      </c>
      <c r="I164" s="37">
        <v>2085</v>
      </c>
      <c r="J164" s="29">
        <v>0</v>
      </c>
      <c r="K164" s="29">
        <v>0</v>
      </c>
      <c r="L164" s="37">
        <v>3528.82</v>
      </c>
      <c r="M164" s="37">
        <v>7057.64</v>
      </c>
      <c r="N164" s="28">
        <v>8</v>
      </c>
      <c r="O164" s="28">
        <v>2</v>
      </c>
    </row>
    <row r="165" spans="1:15" s="1" customFormat="1">
      <c r="A165" s="87"/>
      <c r="B165" s="92"/>
      <c r="C165" s="112" t="s">
        <v>257</v>
      </c>
      <c r="D165" s="113"/>
      <c r="E165" s="113"/>
      <c r="F165" s="113"/>
      <c r="G165" s="113"/>
      <c r="H165" s="113"/>
      <c r="I165" s="113"/>
      <c r="J165" s="113"/>
      <c r="K165" s="113"/>
      <c r="L165" s="113"/>
      <c r="M165" s="113"/>
      <c r="N165" s="113"/>
      <c r="O165" s="114"/>
    </row>
    <row r="166" spans="1:15" s="1" customFormat="1" ht="27.75" customHeight="1">
      <c r="A166" s="79" t="s">
        <v>258</v>
      </c>
      <c r="B166" s="81" t="s">
        <v>259</v>
      </c>
      <c r="C166" s="32" t="s">
        <v>148</v>
      </c>
      <c r="D166" s="33" t="s">
        <v>260</v>
      </c>
      <c r="E166" s="32" t="s">
        <v>45</v>
      </c>
      <c r="F166" s="32" t="s">
        <v>61</v>
      </c>
      <c r="G166" s="37">
        <v>7000</v>
      </c>
      <c r="H166" s="29">
        <v>717.18</v>
      </c>
      <c r="I166" s="29">
        <v>0</v>
      </c>
      <c r="J166" s="29">
        <v>0</v>
      </c>
      <c r="K166" s="29">
        <v>0</v>
      </c>
      <c r="L166" s="34">
        <v>58.46</v>
      </c>
      <c r="M166" s="37">
        <v>7717.18</v>
      </c>
      <c r="N166" s="35">
        <v>15</v>
      </c>
      <c r="O166" s="32">
        <v>132</v>
      </c>
    </row>
    <row r="167" spans="1:15" s="1" customFormat="1">
      <c r="A167" s="80"/>
      <c r="B167" s="132"/>
      <c r="C167" s="112" t="s">
        <v>261</v>
      </c>
      <c r="D167" s="113"/>
      <c r="E167" s="113"/>
      <c r="F167" s="113"/>
      <c r="G167" s="113"/>
      <c r="H167" s="113"/>
      <c r="I167" s="113"/>
      <c r="J167" s="113"/>
      <c r="K167" s="113"/>
      <c r="L167" s="113"/>
      <c r="M167" s="113"/>
      <c r="N167" s="113"/>
      <c r="O167" s="114"/>
    </row>
    <row r="168" spans="1:15" s="1" customFormat="1" ht="27.75" customHeight="1">
      <c r="A168" s="70" t="s">
        <v>262</v>
      </c>
      <c r="B168" s="72" t="s">
        <v>263</v>
      </c>
      <c r="C168" s="64" t="s">
        <v>144</v>
      </c>
      <c r="D168" s="36" t="s">
        <v>57</v>
      </c>
      <c r="E168" s="64" t="s">
        <v>45</v>
      </c>
      <c r="F168" s="4" t="s">
        <v>95</v>
      </c>
      <c r="G168" s="29">
        <v>0</v>
      </c>
      <c r="H168" s="37">
        <v>4298.72</v>
      </c>
      <c r="I168" s="37">
        <v>2085</v>
      </c>
      <c r="J168" s="29">
        <v>0</v>
      </c>
      <c r="K168" s="29">
        <v>0</v>
      </c>
      <c r="L168" s="37">
        <v>3191.86</v>
      </c>
      <c r="M168" s="37">
        <v>6383.72</v>
      </c>
      <c r="N168" s="4">
        <v>16</v>
      </c>
      <c r="O168" s="64">
        <v>2</v>
      </c>
    </row>
    <row r="169" spans="1:15" s="1" customFormat="1">
      <c r="A169" s="71"/>
      <c r="B169" s="73"/>
      <c r="C169" s="74" t="s">
        <v>264</v>
      </c>
      <c r="D169" s="75"/>
      <c r="E169" s="75"/>
      <c r="F169" s="75"/>
      <c r="G169" s="75"/>
      <c r="H169" s="75"/>
      <c r="I169" s="75"/>
      <c r="J169" s="75"/>
      <c r="K169" s="75"/>
      <c r="L169" s="75"/>
      <c r="M169" s="75"/>
      <c r="N169" s="75"/>
      <c r="O169" s="76"/>
    </row>
    <row r="170" spans="1:15" s="1" customFormat="1" ht="27.75" customHeight="1">
      <c r="A170" s="70" t="s">
        <v>265</v>
      </c>
      <c r="B170" s="72" t="s">
        <v>156</v>
      </c>
      <c r="C170" s="64" t="s">
        <v>144</v>
      </c>
      <c r="D170" s="51" t="s">
        <v>113</v>
      </c>
      <c r="E170" s="64" t="s">
        <v>45</v>
      </c>
      <c r="F170" s="4" t="s">
        <v>193</v>
      </c>
      <c r="G170" s="29">
        <v>0</v>
      </c>
      <c r="H170" s="37">
        <v>2157.7199999999998</v>
      </c>
      <c r="I170" s="37">
        <v>2778</v>
      </c>
      <c r="J170" s="29">
        <v>0</v>
      </c>
      <c r="K170" s="29">
        <v>0</v>
      </c>
      <c r="L170" s="37">
        <v>2467.86</v>
      </c>
      <c r="M170" s="37">
        <v>4935.72</v>
      </c>
      <c r="N170" s="4">
        <v>16</v>
      </c>
      <c r="O170" s="64">
        <v>2</v>
      </c>
    </row>
    <row r="171" spans="1:15" s="1" customFormat="1">
      <c r="A171" s="71"/>
      <c r="B171" s="73"/>
      <c r="C171" s="74" t="s">
        <v>157</v>
      </c>
      <c r="D171" s="75"/>
      <c r="E171" s="75"/>
      <c r="F171" s="75"/>
      <c r="G171" s="75"/>
      <c r="H171" s="75"/>
      <c r="I171" s="75"/>
      <c r="J171" s="75"/>
      <c r="K171" s="75"/>
      <c r="L171" s="75"/>
      <c r="M171" s="75"/>
      <c r="N171" s="75"/>
      <c r="O171" s="76"/>
    </row>
    <row r="172" spans="1:15" s="1" customFormat="1" ht="27.75" customHeight="1">
      <c r="A172" s="70" t="s">
        <v>266</v>
      </c>
      <c r="B172" s="72" t="s">
        <v>267</v>
      </c>
      <c r="C172" s="64" t="s">
        <v>144</v>
      </c>
      <c r="D172" s="64" t="s">
        <v>57</v>
      </c>
      <c r="E172" s="64" t="s">
        <v>45</v>
      </c>
      <c r="F172" s="64" t="s">
        <v>193</v>
      </c>
      <c r="G172" s="29">
        <v>0</v>
      </c>
      <c r="H172" s="37">
        <v>2937.42</v>
      </c>
      <c r="I172" s="37">
        <v>2085</v>
      </c>
      <c r="J172" s="37">
        <v>4700</v>
      </c>
      <c r="K172" s="29">
        <v>0</v>
      </c>
      <c r="L172" s="37">
        <v>4861.21</v>
      </c>
      <c r="M172" s="37">
        <v>9722.42</v>
      </c>
      <c r="N172" s="64">
        <v>16</v>
      </c>
      <c r="O172" s="64">
        <v>2</v>
      </c>
    </row>
    <row r="173" spans="1:15" s="1" customFormat="1">
      <c r="A173" s="71"/>
      <c r="B173" s="73"/>
      <c r="C173" s="74" t="s">
        <v>268</v>
      </c>
      <c r="D173" s="75"/>
      <c r="E173" s="75"/>
      <c r="F173" s="75"/>
      <c r="G173" s="75"/>
      <c r="H173" s="75"/>
      <c r="I173" s="75"/>
      <c r="J173" s="75"/>
      <c r="K173" s="75"/>
      <c r="L173" s="75"/>
      <c r="M173" s="75"/>
      <c r="N173" s="75"/>
      <c r="O173" s="76"/>
    </row>
    <row r="174" spans="1:15" s="1" customFormat="1" ht="27.75" customHeight="1">
      <c r="A174" s="77" t="s">
        <v>269</v>
      </c>
      <c r="B174" s="72" t="s">
        <v>270</v>
      </c>
      <c r="C174" s="64" t="s">
        <v>144</v>
      </c>
      <c r="D174" s="4" t="s">
        <v>57</v>
      </c>
      <c r="E174" s="4" t="s">
        <v>45</v>
      </c>
      <c r="F174" s="4" t="s">
        <v>95</v>
      </c>
      <c r="G174" s="29">
        <v>0</v>
      </c>
      <c r="H174" s="37">
        <v>10486.2</v>
      </c>
      <c r="I174" s="37">
        <v>5902.5</v>
      </c>
      <c r="J174" s="37">
        <v>7160</v>
      </c>
      <c r="K174" s="29">
        <v>0</v>
      </c>
      <c r="L174" s="37">
        <v>4709.74</v>
      </c>
      <c r="M174" s="37">
        <v>23548.7</v>
      </c>
      <c r="N174" s="4">
        <v>16</v>
      </c>
      <c r="O174" s="64">
        <v>5</v>
      </c>
    </row>
    <row r="175" spans="1:15" s="1" customFormat="1">
      <c r="A175" s="78"/>
      <c r="B175" s="73"/>
      <c r="C175" s="74" t="s">
        <v>271</v>
      </c>
      <c r="D175" s="75"/>
      <c r="E175" s="75"/>
      <c r="F175" s="75"/>
      <c r="G175" s="75"/>
      <c r="H175" s="75"/>
      <c r="I175" s="75"/>
      <c r="J175" s="75"/>
      <c r="K175" s="75"/>
      <c r="L175" s="75"/>
      <c r="M175" s="75"/>
      <c r="N175" s="75"/>
      <c r="O175" s="76"/>
    </row>
    <row r="176" spans="1:15" s="1" customFormat="1" ht="27.75" customHeight="1">
      <c r="A176" s="77" t="s">
        <v>272</v>
      </c>
      <c r="B176" s="72" t="s">
        <v>273</v>
      </c>
      <c r="C176" s="64" t="s">
        <v>144</v>
      </c>
      <c r="D176" s="4" t="s">
        <v>57</v>
      </c>
      <c r="E176" s="4" t="s">
        <v>45</v>
      </c>
      <c r="F176" s="4" t="s">
        <v>95</v>
      </c>
      <c r="G176" s="29">
        <v>0</v>
      </c>
      <c r="H176" s="37">
        <v>8116.36</v>
      </c>
      <c r="I176" s="37">
        <v>4400</v>
      </c>
      <c r="J176" s="37">
        <v>5200</v>
      </c>
      <c r="K176" s="29">
        <v>0</v>
      </c>
      <c r="L176" s="37">
        <v>4429.09</v>
      </c>
      <c r="M176" s="37">
        <v>17716.36</v>
      </c>
      <c r="N176" s="4">
        <v>16</v>
      </c>
      <c r="O176" s="64">
        <v>4</v>
      </c>
    </row>
    <row r="177" spans="1:15" s="1" customFormat="1">
      <c r="A177" s="78"/>
      <c r="B177" s="73"/>
      <c r="C177" s="74" t="s">
        <v>274</v>
      </c>
      <c r="D177" s="75"/>
      <c r="E177" s="75"/>
      <c r="F177" s="75"/>
      <c r="G177" s="75"/>
      <c r="H177" s="75"/>
      <c r="I177" s="75"/>
      <c r="J177" s="75"/>
      <c r="K177" s="75"/>
      <c r="L177" s="75"/>
      <c r="M177" s="75"/>
      <c r="N177" s="75"/>
      <c r="O177" s="76"/>
    </row>
    <row r="178" spans="1:15" s="1" customFormat="1" ht="27.75" customHeight="1">
      <c r="A178" s="67" t="s">
        <v>100</v>
      </c>
      <c r="B178" s="68"/>
      <c r="C178" s="68"/>
      <c r="D178" s="68"/>
      <c r="E178" s="68"/>
      <c r="F178" s="69"/>
      <c r="G178" s="26">
        <v>7000</v>
      </c>
      <c r="H178" s="26">
        <v>40048.410000000003</v>
      </c>
      <c r="I178" s="26">
        <v>27577.5</v>
      </c>
      <c r="J178" s="26">
        <v>21020</v>
      </c>
      <c r="K178" s="26">
        <v>0</v>
      </c>
      <c r="L178" s="26">
        <v>662.39</v>
      </c>
      <c r="M178" s="26">
        <v>102008.08</v>
      </c>
      <c r="N178" s="27" t="s">
        <v>275</v>
      </c>
      <c r="O178" s="27" t="s">
        <v>276</v>
      </c>
    </row>
    <row r="179" spans="1:15">
      <c r="A179" s="105" t="s">
        <v>26</v>
      </c>
      <c r="B179" s="105"/>
      <c r="C179" s="105"/>
      <c r="D179" s="105"/>
      <c r="E179" s="105"/>
      <c r="F179" s="105"/>
      <c r="G179" s="105"/>
      <c r="H179" s="105"/>
      <c r="I179" s="105"/>
      <c r="J179" s="105"/>
      <c r="K179" s="105"/>
      <c r="L179" s="105"/>
      <c r="M179" s="105"/>
      <c r="N179" s="105"/>
      <c r="O179" s="105"/>
    </row>
  </sheetData>
  <sheetProtection password="C76B" sheet="1" objects="1" scenarios="1"/>
  <mergeCells count="309">
    <mergeCell ref="A174:A175"/>
    <mergeCell ref="B174:B175"/>
    <mergeCell ref="C175:O175"/>
    <mergeCell ref="A176:A177"/>
    <mergeCell ref="B176:B177"/>
    <mergeCell ref="C177:O177"/>
    <mergeCell ref="A178:F178"/>
    <mergeCell ref="A168:A169"/>
    <mergeCell ref="B168:B169"/>
    <mergeCell ref="C169:O169"/>
    <mergeCell ref="A170:A171"/>
    <mergeCell ref="B170:B171"/>
    <mergeCell ref="C171:O171"/>
    <mergeCell ref="A172:A173"/>
    <mergeCell ref="B172:B173"/>
    <mergeCell ref="C173:O173"/>
    <mergeCell ref="A160:A161"/>
    <mergeCell ref="B160:B161"/>
    <mergeCell ref="C161:O161"/>
    <mergeCell ref="B162:B163"/>
    <mergeCell ref="C163:O163"/>
    <mergeCell ref="A164:A165"/>
    <mergeCell ref="B164:B165"/>
    <mergeCell ref="C165:O165"/>
    <mergeCell ref="A166:A167"/>
    <mergeCell ref="B166:B167"/>
    <mergeCell ref="C167:O167"/>
    <mergeCell ref="A157:O157"/>
    <mergeCell ref="A158:A159"/>
    <mergeCell ref="B158:B159"/>
    <mergeCell ref="C158:C159"/>
    <mergeCell ref="D158:D159"/>
    <mergeCell ref="E158:E159"/>
    <mergeCell ref="F158:F159"/>
    <mergeCell ref="G158:M158"/>
    <mergeCell ref="N158:N159"/>
    <mergeCell ref="O158:O159"/>
    <mergeCell ref="A129:O129"/>
    <mergeCell ref="A130:A131"/>
    <mergeCell ref="B130:B131"/>
    <mergeCell ref="C130:C131"/>
    <mergeCell ref="D130:D131"/>
    <mergeCell ref="E130:E131"/>
    <mergeCell ref="F130:F131"/>
    <mergeCell ref="G130:M130"/>
    <mergeCell ref="N130:N131"/>
    <mergeCell ref="O130:O131"/>
    <mergeCell ref="A98:A99"/>
    <mergeCell ref="B98:B99"/>
    <mergeCell ref="C99:O99"/>
    <mergeCell ref="A106:F106"/>
    <mergeCell ref="A100:A101"/>
    <mergeCell ref="B100:B101"/>
    <mergeCell ref="C101:O101"/>
    <mergeCell ref="A102:A103"/>
    <mergeCell ref="B102:B103"/>
    <mergeCell ref="C103:O103"/>
    <mergeCell ref="A104:A105"/>
    <mergeCell ref="B104:B105"/>
    <mergeCell ref="C105:O105"/>
    <mergeCell ref="B90:B91"/>
    <mergeCell ref="C91:O91"/>
    <mergeCell ref="A92:A93"/>
    <mergeCell ref="B92:B93"/>
    <mergeCell ref="C93:O93"/>
    <mergeCell ref="A94:A95"/>
    <mergeCell ref="B94:B95"/>
    <mergeCell ref="C95:O95"/>
    <mergeCell ref="A96:A97"/>
    <mergeCell ref="B96:B97"/>
    <mergeCell ref="C97:O97"/>
    <mergeCell ref="E83:E84"/>
    <mergeCell ref="F83:F84"/>
    <mergeCell ref="G83:M83"/>
    <mergeCell ref="N83:N84"/>
    <mergeCell ref="O83:O84"/>
    <mergeCell ref="A85:A86"/>
    <mergeCell ref="B85:B86"/>
    <mergeCell ref="C86:O86"/>
    <mergeCell ref="C88:O88"/>
    <mergeCell ref="A44:A45"/>
    <mergeCell ref="B44:B45"/>
    <mergeCell ref="C45:O45"/>
    <mergeCell ref="A46:A47"/>
    <mergeCell ref="B46:B47"/>
    <mergeCell ref="C47:O47"/>
    <mergeCell ref="C53:O53"/>
    <mergeCell ref="A54:F54"/>
    <mergeCell ref="A52:A53"/>
    <mergeCell ref="A48:A49"/>
    <mergeCell ref="B48:B49"/>
    <mergeCell ref="C49:O49"/>
    <mergeCell ref="A50:A51"/>
    <mergeCell ref="B50:B51"/>
    <mergeCell ref="C51:O51"/>
    <mergeCell ref="A41:O41"/>
    <mergeCell ref="A42:A43"/>
    <mergeCell ref="B42:B43"/>
    <mergeCell ref="C42:C43"/>
    <mergeCell ref="D42:D43"/>
    <mergeCell ref="E42:E43"/>
    <mergeCell ref="F42:F43"/>
    <mergeCell ref="G42:M42"/>
    <mergeCell ref="N42:N43"/>
    <mergeCell ref="O42:O43"/>
    <mergeCell ref="A40:F40"/>
    <mergeCell ref="C23:O23"/>
    <mergeCell ref="C25:O25"/>
    <mergeCell ref="B30:B31"/>
    <mergeCell ref="C35:O35"/>
    <mergeCell ref="C37:O37"/>
    <mergeCell ref="A36:A37"/>
    <mergeCell ref="B36:B37"/>
    <mergeCell ref="A38:A39"/>
    <mergeCell ref="B38:B39"/>
    <mergeCell ref="C39:O39"/>
    <mergeCell ref="A32:A33"/>
    <mergeCell ref="B32:B33"/>
    <mergeCell ref="C33:O33"/>
    <mergeCell ref="A34:A35"/>
    <mergeCell ref="B34:B35"/>
    <mergeCell ref="A24:A25"/>
    <mergeCell ref="B24:B25"/>
    <mergeCell ref="A26:A27"/>
    <mergeCell ref="B26:B27"/>
    <mergeCell ref="C27:O27"/>
    <mergeCell ref="A28:A29"/>
    <mergeCell ref="B28:B29"/>
    <mergeCell ref="C29:O29"/>
    <mergeCell ref="A30:A31"/>
    <mergeCell ref="C31:O31"/>
    <mergeCell ref="B20:B21"/>
    <mergeCell ref="C20:C21"/>
    <mergeCell ref="D20:D21"/>
    <mergeCell ref="E20:E21"/>
    <mergeCell ref="F20:F21"/>
    <mergeCell ref="G20:M20"/>
    <mergeCell ref="N20:N21"/>
    <mergeCell ref="O20:O21"/>
    <mergeCell ref="A22:A23"/>
    <mergeCell ref="B22:B23"/>
    <mergeCell ref="O10:O11"/>
    <mergeCell ref="A18:F18"/>
    <mergeCell ref="A65:O65"/>
    <mergeCell ref="A8:O8"/>
    <mergeCell ref="A9:O9"/>
    <mergeCell ref="A10:A11"/>
    <mergeCell ref="B10:B11"/>
    <mergeCell ref="C10:C11"/>
    <mergeCell ref="D10:D11"/>
    <mergeCell ref="E10:E11"/>
    <mergeCell ref="F10:F11"/>
    <mergeCell ref="G10:M10"/>
    <mergeCell ref="N10:N11"/>
    <mergeCell ref="A16:A17"/>
    <mergeCell ref="B16:B17"/>
    <mergeCell ref="C17:O17"/>
    <mergeCell ref="A12:A13"/>
    <mergeCell ref="B12:B13"/>
    <mergeCell ref="C13:O13"/>
    <mergeCell ref="A14:A15"/>
    <mergeCell ref="B14:B15"/>
    <mergeCell ref="C15:O15"/>
    <mergeCell ref="A19:O19"/>
    <mergeCell ref="A20:A21"/>
    <mergeCell ref="A7:F7"/>
    <mergeCell ref="A2:O2"/>
    <mergeCell ref="A1:O1"/>
    <mergeCell ref="G3:M3"/>
    <mergeCell ref="A3:A4"/>
    <mergeCell ref="B3:B4"/>
    <mergeCell ref="C3:C4"/>
    <mergeCell ref="D3:D4"/>
    <mergeCell ref="E3:E4"/>
    <mergeCell ref="F3:F4"/>
    <mergeCell ref="N3:N4"/>
    <mergeCell ref="O3:O4"/>
    <mergeCell ref="A5:A6"/>
    <mergeCell ref="B5:B6"/>
    <mergeCell ref="C6:O6"/>
    <mergeCell ref="A55:O55"/>
    <mergeCell ref="A56:A57"/>
    <mergeCell ref="B56:B57"/>
    <mergeCell ref="C56:C57"/>
    <mergeCell ref="D56:D57"/>
    <mergeCell ref="E56:E57"/>
    <mergeCell ref="F56:F57"/>
    <mergeCell ref="G56:M56"/>
    <mergeCell ref="N56:N57"/>
    <mergeCell ref="O56:O57"/>
    <mergeCell ref="A62:A63"/>
    <mergeCell ref="B62:B63"/>
    <mergeCell ref="C63:O63"/>
    <mergeCell ref="A64:F64"/>
    <mergeCell ref="A58:A59"/>
    <mergeCell ref="B58:B59"/>
    <mergeCell ref="C59:O59"/>
    <mergeCell ref="A60:A61"/>
    <mergeCell ref="B60:B61"/>
    <mergeCell ref="C61:O61"/>
    <mergeCell ref="A66:O66"/>
    <mergeCell ref="A67:A68"/>
    <mergeCell ref="B67:B68"/>
    <mergeCell ref="C67:C68"/>
    <mergeCell ref="D67:D68"/>
    <mergeCell ref="E67:E68"/>
    <mergeCell ref="F67:F68"/>
    <mergeCell ref="G67:M67"/>
    <mergeCell ref="N67:N68"/>
    <mergeCell ref="O67:O68"/>
    <mergeCell ref="A77:A78"/>
    <mergeCell ref="B77:B78"/>
    <mergeCell ref="C78:O78"/>
    <mergeCell ref="A79:A80"/>
    <mergeCell ref="B79:B80"/>
    <mergeCell ref="C80:O80"/>
    <mergeCell ref="A81:F81"/>
    <mergeCell ref="A179:O179"/>
    <mergeCell ref="A69:A70"/>
    <mergeCell ref="B69:B70"/>
    <mergeCell ref="C70:O70"/>
    <mergeCell ref="B71:B72"/>
    <mergeCell ref="C72:O72"/>
    <mergeCell ref="A73:A74"/>
    <mergeCell ref="B73:B74"/>
    <mergeCell ref="C74:O74"/>
    <mergeCell ref="A75:A76"/>
    <mergeCell ref="B75:B76"/>
    <mergeCell ref="C76:O76"/>
    <mergeCell ref="A82:O82"/>
    <mergeCell ref="A83:A84"/>
    <mergeCell ref="B83:B84"/>
    <mergeCell ref="C83:C84"/>
    <mergeCell ref="D83:D84"/>
    <mergeCell ref="A107:O107"/>
    <mergeCell ref="A108:A109"/>
    <mergeCell ref="B108:B109"/>
    <mergeCell ref="C108:C109"/>
    <mergeCell ref="D108:D109"/>
    <mergeCell ref="E108:E109"/>
    <mergeCell ref="F108:F109"/>
    <mergeCell ref="G108:M108"/>
    <mergeCell ref="N108:N109"/>
    <mergeCell ref="O108:O109"/>
    <mergeCell ref="A110:A111"/>
    <mergeCell ref="B110:B111"/>
    <mergeCell ref="C111:O111"/>
    <mergeCell ref="B112:B113"/>
    <mergeCell ref="C113:O113"/>
    <mergeCell ref="A114:A115"/>
    <mergeCell ref="B114:B115"/>
    <mergeCell ref="C115:O115"/>
    <mergeCell ref="A116:A117"/>
    <mergeCell ref="B116:B117"/>
    <mergeCell ref="C117:O117"/>
    <mergeCell ref="A124:A125"/>
    <mergeCell ref="B124:B125"/>
    <mergeCell ref="C125:O125"/>
    <mergeCell ref="A126:A127"/>
    <mergeCell ref="B126:B127"/>
    <mergeCell ref="C127:O127"/>
    <mergeCell ref="A128:F128"/>
    <mergeCell ref="A112:A113"/>
    <mergeCell ref="A118:A119"/>
    <mergeCell ref="B118:B119"/>
    <mergeCell ref="C119:O119"/>
    <mergeCell ref="A120:A121"/>
    <mergeCell ref="B120:B121"/>
    <mergeCell ref="C121:O121"/>
    <mergeCell ref="A122:A123"/>
    <mergeCell ref="B122:B123"/>
    <mergeCell ref="C123:O123"/>
    <mergeCell ref="A132:A133"/>
    <mergeCell ref="B132:B133"/>
    <mergeCell ref="C133:O133"/>
    <mergeCell ref="A134:A135"/>
    <mergeCell ref="B134:B135"/>
    <mergeCell ref="C135:O135"/>
    <mergeCell ref="A136:A137"/>
    <mergeCell ref="B136:B137"/>
    <mergeCell ref="C137:O137"/>
    <mergeCell ref="A138:A139"/>
    <mergeCell ref="B138:B139"/>
    <mergeCell ref="C139:O139"/>
    <mergeCell ref="A140:A141"/>
    <mergeCell ref="B140:B141"/>
    <mergeCell ref="C141:O141"/>
    <mergeCell ref="A142:A143"/>
    <mergeCell ref="B142:B143"/>
    <mergeCell ref="C143:O143"/>
    <mergeCell ref="A144:A145"/>
    <mergeCell ref="B144:B145"/>
    <mergeCell ref="C145:O145"/>
    <mergeCell ref="A146:A147"/>
    <mergeCell ref="B146:B147"/>
    <mergeCell ref="C147:O147"/>
    <mergeCell ref="A148:A149"/>
    <mergeCell ref="B148:B149"/>
    <mergeCell ref="C149:O149"/>
    <mergeCell ref="A156:F156"/>
    <mergeCell ref="A150:A151"/>
    <mergeCell ref="B150:B151"/>
    <mergeCell ref="C151:O151"/>
    <mergeCell ref="A152:A153"/>
    <mergeCell ref="B152:B153"/>
    <mergeCell ref="C153:O153"/>
    <mergeCell ref="A154:A155"/>
    <mergeCell ref="B154:B155"/>
    <mergeCell ref="C155:O155"/>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2013-12-11T17:00:45Z</dcterms:modified>
</cp:coreProperties>
</file>