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/>
  </bookViews>
  <sheets>
    <sheet name="Plan1" sheetId="1" r:id="rId1"/>
    <sheet name="Plan4" sheetId="4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J39" i="1" l="1"/>
  <c r="I39" i="1"/>
  <c r="H39" i="1"/>
  <c r="G39" i="1"/>
  <c r="L35" i="1"/>
  <c r="K35" i="1" s="1"/>
  <c r="L33" i="1"/>
  <c r="K33" i="1" s="1"/>
  <c r="L31" i="1"/>
  <c r="K31" i="1" s="1"/>
  <c r="L29" i="1"/>
  <c r="K29" i="1"/>
  <c r="L27" i="1"/>
  <c r="K27" i="1" s="1"/>
  <c r="L39" i="1" l="1"/>
  <c r="K39" i="1" s="1"/>
  <c r="I23" i="1"/>
  <c r="J23" i="1"/>
  <c r="L23" i="1"/>
  <c r="M23" i="1"/>
  <c r="N23" i="1"/>
  <c r="H23" i="1"/>
  <c r="M9" i="1"/>
  <c r="N9" i="1"/>
  <c r="L9" i="1"/>
  <c r="I9" i="1"/>
  <c r="J9" i="1"/>
  <c r="H9" i="1"/>
  <c r="K23" i="1" l="1"/>
</calcChain>
</file>

<file path=xl/sharedStrings.xml><?xml version="1.0" encoding="utf-8"?>
<sst xmlns="http://schemas.openxmlformats.org/spreadsheetml/2006/main" count="140" uniqueCount="73">
  <si>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</si>
  <si>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</si>
  <si>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</si>
  <si>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</si>
  <si>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</si>
  <si>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</si>
  <si>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</si>
  <si>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</si>
  <si>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</si>
  <si>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</si>
  <si>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</si>
  <si>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</si>
  <si>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</si>
  <si>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</si>
  <si>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</si>
  <si>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</si>
  <si>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</si>
  <si>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</si>
  <si>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</si>
  <si>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</si>
  <si>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</si>
  <si>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</si>
  <si>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</si>
  <si>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</si>
  <si>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</si>
  <si>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</si>
  <si>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</si>
  <si>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</si>
  <si>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</si>
  <si>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</si>
  <si>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</si>
  <si>
    <t>21 e 22/03/2016</t>
  </si>
  <si>
    <t>Aplicação de Sanção e Rescisão de Contrato com ênfase nop Processo Administrativo</t>
  </si>
  <si>
    <t>Thiago M. de Matos</t>
  </si>
  <si>
    <t>Caroline de Souza (DLC)</t>
  </si>
  <si>
    <t>II Encontro de Gestores Públicos sobre Gestão Pública</t>
  </si>
  <si>
    <t>servidores públicos</t>
  </si>
  <si>
    <t>Curitiba</t>
  </si>
  <si>
    <t>Moisés Hoegenn (DCG)</t>
  </si>
  <si>
    <t>25 a 27/03/2016</t>
  </si>
  <si>
    <t>Encontro Brasileiro dos Administradores Acadêmicos de Administração/2016</t>
  </si>
  <si>
    <t>Maceió</t>
  </si>
  <si>
    <t>João Luiz Gatringer (AUDI)</t>
  </si>
  <si>
    <t>29 a 31/03/2016</t>
  </si>
  <si>
    <t>A Prova na Sindicância e Processo Disciplinar</t>
  </si>
  <si>
    <t>Rio de Janeiro</t>
  </si>
  <si>
    <t>Luiz Claudio Viana (DMU) e Sidney A. Tavares Jr. (DCE)</t>
  </si>
  <si>
    <t>31/03 e 01/04</t>
  </si>
  <si>
    <t>Administração de Frota de Veículos</t>
  </si>
  <si>
    <t>Odson Marcelo Machado (DAF)</t>
  </si>
  <si>
    <t>Mês: Abr / 2016</t>
  </si>
  <si>
    <t>14 e 15/04/2016</t>
  </si>
  <si>
    <t>56º Reunião do CONAPREV</t>
  </si>
  <si>
    <t>Reunião</t>
  </si>
  <si>
    <t>Joinville</t>
  </si>
  <si>
    <t>Alcionei Vargas Aguiar (DMU) e Marcos Antonio Martins (DAP)</t>
  </si>
  <si>
    <t>Reunião Comitê de Aperfeiçoamento Profissional - IRB</t>
  </si>
  <si>
    <t>Osvaldo faria de Oliveira (ICON)</t>
  </si>
  <si>
    <t>10º Encontro de Recursos Humanos do Litoral de Santa Catarina</t>
  </si>
  <si>
    <t>Martha Godinho Marque (DGP) e Rosana Sell Koerich (DGP)</t>
  </si>
  <si>
    <t>18 e 19/04/2016</t>
  </si>
  <si>
    <t>e-Social</t>
  </si>
  <si>
    <t>Márcio Ghisi Guimarães (DGP)</t>
  </si>
  <si>
    <t>18 a 20/04/2016</t>
  </si>
  <si>
    <t>I Congresso Internacional de Contas Públicas</t>
  </si>
  <si>
    <t>São Paulo</t>
  </si>
  <si>
    <t>Sabrina Nunes Iocken (gabinete de auditor) e Vanessa dos Santos (gabinete de auditor)</t>
  </si>
  <si>
    <t>Processo Eletrônico no TCE/SC</t>
  </si>
  <si>
    <t>direta</t>
  </si>
  <si>
    <t>servidores públicos do TCE/SC</t>
  </si>
  <si>
    <t xml:space="preserve">Stefano Kubiça </t>
  </si>
  <si>
    <t>Diversos</t>
  </si>
  <si>
    <t>Balneário
Camboriú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</si>
</sst>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3" fontId="6" fillId="6" borderId="1" xfId="0" applyNumberFormat="1" applyFont="1" applyFill="1" applyBorder="1" applyAlignment="1">
      <alignment horizontal="left" vertical="center" wrapText="1" indent="3"/>
    </xf>
    <xf numFmtId="0" fontId="7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0" fillId="3" borderId="0" xfId="0" applyFont="1" applyFill="1" applyBorder="1" applyAlignment="1">
      <alignment vertical="top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16" zoomScale="80" zoomScaleNormal="80" workbookViewId="0">
      <selection activeCell="D43" sqref="D43"/>
    </sheetView>
  </sheetViews>
  <sheetFormatPr defaultRowHeight="15" x14ac:dyDescent="0.2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21.75" customHeight="1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" customFormat="1" ht="21.75" customHeight="1" x14ac:dyDescent="0.25">
      <c r="A3" s="34" t="s">
        <v>0</v>
      </c>
      <c r="B3" s="35" t="s">
        <v>1</v>
      </c>
      <c r="C3" s="36" t="s">
        <v>2</v>
      </c>
      <c r="D3" s="34" t="s">
        <v>3</v>
      </c>
      <c r="E3" s="34" t="s">
        <v>4</v>
      </c>
      <c r="F3" s="34" t="s">
        <v>5</v>
      </c>
      <c r="G3" s="33" t="s">
        <v>8</v>
      </c>
      <c r="H3" s="33"/>
      <c r="I3" s="33"/>
      <c r="J3" s="33"/>
      <c r="K3" s="33"/>
      <c r="L3" s="33"/>
      <c r="M3" s="34" t="s">
        <v>6</v>
      </c>
      <c r="N3" s="37" t="s">
        <v>9</v>
      </c>
    </row>
    <row r="4" spans="1:14" s="1" customFormat="1" ht="23.25" customHeight="1" x14ac:dyDescent="0.25">
      <c r="A4" s="34"/>
      <c r="B4" s="35"/>
      <c r="C4" s="36"/>
      <c r="D4" s="34"/>
      <c r="E4" s="34"/>
      <c r="F4" s="34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34"/>
      <c r="N4" s="37"/>
    </row>
    <row r="5" spans="1:14" s="1" customFormat="1" ht="24.75" customHeight="1" x14ac:dyDescent="0.25">
      <c r="A5" s="25" t="s">
        <v>25</v>
      </c>
      <c r="B5" s="27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18">
        <v>3</v>
      </c>
    </row>
    <row r="6" spans="1:14" s="1" customFormat="1" ht="28.5" customHeight="1" x14ac:dyDescent="0.25">
      <c r="A6" s="26"/>
      <c r="B6" s="28"/>
      <c r="C6" s="29" t="s">
        <v>27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s="1" customFormat="1" ht="24.75" customHeight="1" x14ac:dyDescent="0.25">
      <c r="A7" s="25" t="s">
        <v>28</v>
      </c>
      <c r="B7" s="38" t="s">
        <v>29</v>
      </c>
      <c r="C7" s="9" t="s">
        <v>16</v>
      </c>
      <c r="D7" s="10" t="s">
        <v>17</v>
      </c>
      <c r="E7" s="9" t="s">
        <v>18</v>
      </c>
      <c r="F7" s="9" t="s">
        <v>21</v>
      </c>
      <c r="G7" s="11">
        <v>0</v>
      </c>
      <c r="H7" s="11">
        <v>1785</v>
      </c>
      <c r="I7" s="11">
        <v>6424</v>
      </c>
      <c r="J7" s="12">
        <v>0</v>
      </c>
      <c r="K7" s="12">
        <v>4104.5</v>
      </c>
      <c r="L7" s="12">
        <v>8209</v>
      </c>
      <c r="M7" s="8">
        <v>30</v>
      </c>
      <c r="N7" s="20">
        <v>2</v>
      </c>
    </row>
    <row r="8" spans="1:14" s="1" customFormat="1" ht="21.75" customHeight="1" x14ac:dyDescent="0.25">
      <c r="A8" s="26"/>
      <c r="B8" s="39"/>
      <c r="C8" s="40" t="s">
        <v>30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24.75" customHeight="1" x14ac:dyDescent="0.25">
      <c r="A9" s="22" t="s">
        <v>20</v>
      </c>
      <c r="B9" s="23"/>
      <c r="C9" s="23"/>
      <c r="D9" s="23"/>
      <c r="E9" s="23"/>
      <c r="F9" s="24"/>
      <c r="G9" s="13">
        <v>0</v>
      </c>
      <c r="H9" s="13">
        <f>SUM(H7,H5)</f>
        <v>1785</v>
      </c>
      <c r="I9" s="13">
        <f t="shared" ref="I9:N9" si="0">SUM(I7,I5)</f>
        <v>6424</v>
      </c>
      <c r="J9" s="13">
        <f t="shared" si="0"/>
        <v>10920</v>
      </c>
      <c r="K9" s="13">
        <v>3825</v>
      </c>
      <c r="L9" s="13">
        <f t="shared" si="0"/>
        <v>19129</v>
      </c>
      <c r="M9" s="14">
        <f t="shared" si="0"/>
        <v>60</v>
      </c>
      <c r="N9" s="19">
        <f t="shared" si="0"/>
        <v>5</v>
      </c>
    </row>
    <row r="10" spans="1:14" s="1" customFormat="1" ht="24.75" customHeight="1" x14ac:dyDescent="0.25">
      <c r="A10" s="31" t="s">
        <v>24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1" customFormat="1" ht="24.75" customHeight="1" x14ac:dyDescent="0.25">
      <c r="A11" s="34" t="s">
        <v>0</v>
      </c>
      <c r="B11" s="35" t="s">
        <v>1</v>
      </c>
      <c r="C11" s="36" t="s">
        <v>2</v>
      </c>
      <c r="D11" s="34" t="s">
        <v>3</v>
      </c>
      <c r="E11" s="34" t="s">
        <v>4</v>
      </c>
      <c r="F11" s="34" t="s">
        <v>5</v>
      </c>
      <c r="G11" s="33" t="s">
        <v>8</v>
      </c>
      <c r="H11" s="33"/>
      <c r="I11" s="33"/>
      <c r="J11" s="33"/>
      <c r="K11" s="33"/>
      <c r="L11" s="33"/>
      <c r="M11" s="34" t="s">
        <v>6</v>
      </c>
      <c r="N11" s="37" t="s">
        <v>9</v>
      </c>
    </row>
    <row r="12" spans="1:14" s="1" customFormat="1" ht="24.75" customHeight="1" x14ac:dyDescent="0.25">
      <c r="A12" s="34"/>
      <c r="B12" s="35"/>
      <c r="C12" s="36"/>
      <c r="D12" s="34"/>
      <c r="E12" s="34"/>
      <c r="F12" s="34"/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34"/>
      <c r="N12" s="37"/>
    </row>
    <row r="13" spans="1:14" s="15" customFormat="1" ht="19.5" customHeight="1" x14ac:dyDescent="0.25">
      <c r="A13" s="25" t="s">
        <v>31</v>
      </c>
      <c r="B13" s="27" t="s">
        <v>32</v>
      </c>
      <c r="C13" s="4" t="s">
        <v>16</v>
      </c>
      <c r="D13" s="5" t="s">
        <v>17</v>
      </c>
      <c r="E13" s="5" t="s">
        <v>33</v>
      </c>
      <c r="F13" s="4" t="s">
        <v>19</v>
      </c>
      <c r="G13" s="6">
        <v>0</v>
      </c>
      <c r="H13" s="6">
        <v>0</v>
      </c>
      <c r="I13" s="6">
        <v>0</v>
      </c>
      <c r="J13" s="7">
        <v>656</v>
      </c>
      <c r="K13" s="7">
        <v>656</v>
      </c>
      <c r="L13" s="7">
        <v>656</v>
      </c>
      <c r="M13" s="8">
        <v>16</v>
      </c>
      <c r="N13" s="17">
        <v>1</v>
      </c>
    </row>
    <row r="14" spans="1:14" s="1" customFormat="1" ht="19.5" customHeight="1" x14ac:dyDescent="0.25">
      <c r="A14" s="26"/>
      <c r="B14" s="28"/>
      <c r="C14" s="29" t="s">
        <v>34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s="1" customFormat="1" ht="15" customHeight="1" x14ac:dyDescent="0.25">
      <c r="A15" s="25">
        <v>42450</v>
      </c>
      <c r="B15" s="27" t="s">
        <v>35</v>
      </c>
      <c r="C15" s="4" t="s">
        <v>16</v>
      </c>
      <c r="D15" s="5" t="s">
        <v>36</v>
      </c>
      <c r="E15" s="5" t="s">
        <v>18</v>
      </c>
      <c r="F15" s="4" t="s">
        <v>37</v>
      </c>
      <c r="G15" s="6">
        <v>0</v>
      </c>
      <c r="H15" s="6">
        <v>0</v>
      </c>
      <c r="I15" s="7">
        <v>876</v>
      </c>
      <c r="J15" s="6">
        <v>0</v>
      </c>
      <c r="K15" s="7">
        <v>876</v>
      </c>
      <c r="L15" s="7">
        <v>876</v>
      </c>
      <c r="M15" s="8">
        <v>8</v>
      </c>
      <c r="N15" s="18">
        <v>1</v>
      </c>
    </row>
    <row r="16" spans="1:14" s="1" customFormat="1" ht="15" customHeight="1" x14ac:dyDescent="0.25">
      <c r="A16" s="26"/>
      <c r="B16" s="28"/>
      <c r="C16" s="29" t="s">
        <v>38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8" s="1" customFormat="1" ht="15" customHeight="1" x14ac:dyDescent="0.25">
      <c r="A17" s="25" t="s">
        <v>39</v>
      </c>
      <c r="B17" s="27" t="s">
        <v>40</v>
      </c>
      <c r="C17" s="4" t="s">
        <v>16</v>
      </c>
      <c r="D17" s="5" t="s">
        <v>17</v>
      </c>
      <c r="E17" s="5" t="s">
        <v>18</v>
      </c>
      <c r="F17" s="4" t="s">
        <v>41</v>
      </c>
      <c r="G17" s="6">
        <v>0</v>
      </c>
      <c r="H17" s="7">
        <v>1737.21</v>
      </c>
      <c r="I17" s="7">
        <v>1460</v>
      </c>
      <c r="J17" s="7">
        <v>162</v>
      </c>
      <c r="K17" s="7">
        <v>3359.21</v>
      </c>
      <c r="L17" s="7">
        <v>3359.21</v>
      </c>
      <c r="M17" s="8">
        <v>40</v>
      </c>
      <c r="N17" s="18">
        <v>1</v>
      </c>
    </row>
    <row r="18" spans="1:18" s="1" customFormat="1" ht="28.5" customHeight="1" x14ac:dyDescent="0.25">
      <c r="A18" s="26"/>
      <c r="B18" s="28"/>
      <c r="C18" s="29" t="s">
        <v>42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8" s="1" customFormat="1" ht="15" customHeight="1" x14ac:dyDescent="0.25">
      <c r="A19" s="25" t="s">
        <v>43</v>
      </c>
      <c r="B19" s="27" t="s">
        <v>44</v>
      </c>
      <c r="C19" s="4" t="s">
        <v>16</v>
      </c>
      <c r="D19" s="5" t="s">
        <v>17</v>
      </c>
      <c r="E19" s="5" t="s">
        <v>18</v>
      </c>
      <c r="F19" s="4" t="s">
        <v>45</v>
      </c>
      <c r="G19" s="6">
        <v>0</v>
      </c>
      <c r="H19" s="7">
        <v>2119.8000000000002</v>
      </c>
      <c r="I19" s="7">
        <v>3504</v>
      </c>
      <c r="J19" s="7">
        <v>5500</v>
      </c>
      <c r="K19" s="7">
        <v>5561.9</v>
      </c>
      <c r="L19" s="7">
        <v>11123.8</v>
      </c>
      <c r="M19" s="8">
        <v>12</v>
      </c>
      <c r="N19" s="18">
        <v>2</v>
      </c>
    </row>
    <row r="20" spans="1:18" s="1" customFormat="1" ht="15" customHeight="1" x14ac:dyDescent="0.25">
      <c r="A20" s="26"/>
      <c r="B20" s="28"/>
      <c r="C20" s="29" t="s">
        <v>46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8" s="1" customFormat="1" x14ac:dyDescent="0.25">
      <c r="A21" s="25" t="s">
        <v>47</v>
      </c>
      <c r="B21" s="27" t="s">
        <v>48</v>
      </c>
      <c r="C21" s="4" t="s">
        <v>16</v>
      </c>
      <c r="D21" s="5" t="s">
        <v>17</v>
      </c>
      <c r="E21" s="5" t="s">
        <v>18</v>
      </c>
      <c r="F21" s="4" t="s">
        <v>37</v>
      </c>
      <c r="G21" s="6">
        <v>0</v>
      </c>
      <c r="H21" s="6">
        <v>0</v>
      </c>
      <c r="I21" s="7">
        <v>1460</v>
      </c>
      <c r="J21" s="7">
        <v>2250</v>
      </c>
      <c r="K21" s="7">
        <v>3710</v>
      </c>
      <c r="L21" s="7">
        <v>3710</v>
      </c>
      <c r="M21" s="8">
        <v>16</v>
      </c>
      <c r="N21" s="18">
        <v>1</v>
      </c>
    </row>
    <row r="22" spans="1:18" s="1" customFormat="1" ht="15" customHeight="1" x14ac:dyDescent="0.25">
      <c r="A22" s="26"/>
      <c r="B22" s="28"/>
      <c r="C22" s="29" t="s">
        <v>49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8" ht="24.75" customHeight="1" x14ac:dyDescent="0.25">
      <c r="A23" s="22" t="s">
        <v>20</v>
      </c>
      <c r="B23" s="23"/>
      <c r="C23" s="23"/>
      <c r="D23" s="23"/>
      <c r="E23" s="23"/>
      <c r="F23" s="24"/>
      <c r="G23" s="13">
        <v>0</v>
      </c>
      <c r="H23" s="13">
        <f>SUM(H21,H19,H17,H15,H13)</f>
        <v>3857.01</v>
      </c>
      <c r="I23" s="13">
        <f t="shared" ref="I23:N23" si="1">SUM(I21,I19,I17,I15,I13)</f>
        <v>7300</v>
      </c>
      <c r="J23" s="13">
        <f t="shared" si="1"/>
        <v>8568</v>
      </c>
      <c r="K23" s="13">
        <f>L23/N23</f>
        <v>3287.5016666666666</v>
      </c>
      <c r="L23" s="13">
        <f t="shared" si="1"/>
        <v>19725.009999999998</v>
      </c>
      <c r="M23" s="16">
        <f t="shared" si="1"/>
        <v>92</v>
      </c>
      <c r="N23" s="19">
        <f t="shared" si="1"/>
        <v>6</v>
      </c>
    </row>
    <row r="24" spans="1:18" s="1" customFormat="1" ht="24.75" customHeight="1" x14ac:dyDescent="0.25">
      <c r="A24" s="31" t="s">
        <v>50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8" s="1" customFormat="1" ht="24.75" customHeight="1" x14ac:dyDescent="0.25">
      <c r="A25" s="34" t="s">
        <v>0</v>
      </c>
      <c r="B25" s="35" t="s">
        <v>1</v>
      </c>
      <c r="C25" s="36" t="s">
        <v>2</v>
      </c>
      <c r="D25" s="34" t="s">
        <v>3</v>
      </c>
      <c r="E25" s="34" t="s">
        <v>4</v>
      </c>
      <c r="F25" s="34" t="s">
        <v>5</v>
      </c>
      <c r="G25" s="33" t="s">
        <v>8</v>
      </c>
      <c r="H25" s="33"/>
      <c r="I25" s="33"/>
      <c r="J25" s="33"/>
      <c r="K25" s="33"/>
      <c r="L25" s="33"/>
      <c r="M25" s="34" t="s">
        <v>6</v>
      </c>
      <c r="N25" s="37" t="s">
        <v>9</v>
      </c>
    </row>
    <row r="26" spans="1:18" s="1" customFormat="1" ht="24.75" customHeight="1" x14ac:dyDescent="0.25">
      <c r="A26" s="34"/>
      <c r="B26" s="35"/>
      <c r="C26" s="36"/>
      <c r="D26" s="34"/>
      <c r="E26" s="34"/>
      <c r="F26" s="34"/>
      <c r="G26" s="21" t="s">
        <v>10</v>
      </c>
      <c r="H26" s="21" t="s">
        <v>11</v>
      </c>
      <c r="I26" s="21" t="s">
        <v>12</v>
      </c>
      <c r="J26" s="21" t="s">
        <v>13</v>
      </c>
      <c r="K26" s="21" t="s">
        <v>14</v>
      </c>
      <c r="L26" s="21" t="s">
        <v>15</v>
      </c>
      <c r="M26" s="34"/>
      <c r="N26" s="37"/>
    </row>
    <row r="27" spans="1:18" s="1" customFormat="1" x14ac:dyDescent="0.25">
      <c r="A27" s="25" t="s">
        <v>51</v>
      </c>
      <c r="B27" s="27" t="s">
        <v>52</v>
      </c>
      <c r="C27" s="4" t="s">
        <v>53</v>
      </c>
      <c r="D27" s="5" t="s">
        <v>17</v>
      </c>
      <c r="E27" s="5" t="s">
        <v>18</v>
      </c>
      <c r="F27" s="4" t="s">
        <v>54</v>
      </c>
      <c r="G27" s="6">
        <v>0</v>
      </c>
      <c r="H27" s="7">
        <v>0</v>
      </c>
      <c r="I27" s="7">
        <v>1224</v>
      </c>
      <c r="J27" s="7">
        <v>0</v>
      </c>
      <c r="K27" s="7">
        <f>L27/N27</f>
        <v>612</v>
      </c>
      <c r="L27" s="7">
        <f>SUM(G27:J27)</f>
        <v>1224</v>
      </c>
      <c r="M27" s="8">
        <v>12</v>
      </c>
      <c r="N27" s="18">
        <v>2</v>
      </c>
    </row>
    <row r="28" spans="1:18" s="1" customFormat="1" ht="22.5" customHeight="1" x14ac:dyDescent="0.25">
      <c r="A28" s="26"/>
      <c r="B28" s="28"/>
      <c r="C28" s="29" t="s">
        <v>55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43"/>
      <c r="P28" s="43"/>
      <c r="Q28" s="43"/>
      <c r="R28" s="43"/>
    </row>
    <row r="29" spans="1:18" s="1" customFormat="1" ht="15" customHeight="1" x14ac:dyDescent="0.25">
      <c r="A29" s="25">
        <v>42475</v>
      </c>
      <c r="B29" s="27" t="s">
        <v>56</v>
      </c>
      <c r="C29" s="4" t="s">
        <v>53</v>
      </c>
      <c r="D29" s="5" t="s">
        <v>17</v>
      </c>
      <c r="E29" s="5" t="s">
        <v>18</v>
      </c>
      <c r="F29" s="4" t="s">
        <v>21</v>
      </c>
      <c r="G29" s="6">
        <v>0</v>
      </c>
      <c r="H29" s="7">
        <v>938.4</v>
      </c>
      <c r="I29" s="7">
        <v>876</v>
      </c>
      <c r="J29" s="7">
        <v>0</v>
      </c>
      <c r="K29" s="7">
        <f>L29/N29</f>
        <v>1814.4</v>
      </c>
      <c r="L29" s="7">
        <f>SUM(G29:J29)</f>
        <v>1814.4</v>
      </c>
      <c r="M29" s="8">
        <v>6</v>
      </c>
      <c r="N29" s="18">
        <v>1</v>
      </c>
    </row>
    <row r="30" spans="1:18" s="1" customFormat="1" ht="28.5" customHeight="1" x14ac:dyDescent="0.25">
      <c r="A30" s="26"/>
      <c r="B30" s="28"/>
      <c r="C30" s="29" t="s">
        <v>57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43"/>
      <c r="P30" s="43"/>
      <c r="Q30" s="43"/>
      <c r="R30" s="43"/>
    </row>
    <row r="31" spans="1:18" s="1" customFormat="1" ht="24" x14ac:dyDescent="0.25">
      <c r="A31" s="25">
        <v>42474</v>
      </c>
      <c r="B31" s="27" t="s">
        <v>58</v>
      </c>
      <c r="C31" s="4" t="s">
        <v>16</v>
      </c>
      <c r="D31" s="5" t="s">
        <v>17</v>
      </c>
      <c r="E31" s="5" t="s">
        <v>18</v>
      </c>
      <c r="F31" s="4" t="s">
        <v>72</v>
      </c>
      <c r="G31" s="6">
        <v>0</v>
      </c>
      <c r="H31" s="7">
        <v>0</v>
      </c>
      <c r="I31" s="7">
        <v>612</v>
      </c>
      <c r="J31" s="7">
        <v>300</v>
      </c>
      <c r="K31" s="7">
        <f>L31/N31</f>
        <v>456</v>
      </c>
      <c r="L31" s="7">
        <f>SUM(G31:J31)</f>
        <v>912</v>
      </c>
      <c r="M31" s="8">
        <v>8</v>
      </c>
      <c r="N31" s="18">
        <v>2</v>
      </c>
    </row>
    <row r="32" spans="1:18" s="1" customFormat="1" ht="21.75" customHeight="1" x14ac:dyDescent="0.25">
      <c r="A32" s="26"/>
      <c r="B32" s="28"/>
      <c r="C32" s="29" t="s">
        <v>59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43"/>
      <c r="P32" s="43"/>
      <c r="Q32" s="43"/>
      <c r="R32" s="43"/>
    </row>
    <row r="33" spans="1:18" s="1" customFormat="1" x14ac:dyDescent="0.25">
      <c r="A33" s="25" t="s">
        <v>60</v>
      </c>
      <c r="B33" s="27" t="s">
        <v>61</v>
      </c>
      <c r="C33" s="4" t="s">
        <v>16</v>
      </c>
      <c r="D33" s="5" t="s">
        <v>17</v>
      </c>
      <c r="E33" s="5" t="s">
        <v>18</v>
      </c>
      <c r="F33" s="4" t="s">
        <v>19</v>
      </c>
      <c r="G33" s="6">
        <v>0</v>
      </c>
      <c r="H33" s="7">
        <v>0</v>
      </c>
      <c r="I33" s="7">
        <v>0</v>
      </c>
      <c r="J33" s="7">
        <v>656</v>
      </c>
      <c r="K33" s="7">
        <f>L33/N33</f>
        <v>656</v>
      </c>
      <c r="L33" s="7">
        <f>SUM(G33:J33)</f>
        <v>656</v>
      </c>
      <c r="M33" s="8">
        <v>16</v>
      </c>
      <c r="N33" s="18">
        <v>1</v>
      </c>
    </row>
    <row r="34" spans="1:18" s="1" customFormat="1" ht="22.5" customHeight="1" x14ac:dyDescent="0.25">
      <c r="A34" s="26"/>
      <c r="B34" s="28"/>
      <c r="C34" s="29" t="s">
        <v>62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43"/>
      <c r="P34" s="43"/>
      <c r="Q34" s="43"/>
      <c r="R34" s="43"/>
    </row>
    <row r="35" spans="1:18" s="1" customFormat="1" ht="15" customHeight="1" x14ac:dyDescent="0.25">
      <c r="A35" s="25" t="s">
        <v>63</v>
      </c>
      <c r="B35" s="27" t="s">
        <v>64</v>
      </c>
      <c r="C35" s="4" t="s">
        <v>16</v>
      </c>
      <c r="D35" s="5" t="s">
        <v>36</v>
      </c>
      <c r="E35" s="5" t="s">
        <v>18</v>
      </c>
      <c r="F35" s="4" t="s">
        <v>65</v>
      </c>
      <c r="G35" s="6">
        <v>0</v>
      </c>
      <c r="H35" s="7">
        <v>2475</v>
      </c>
      <c r="I35" s="7">
        <v>4823</v>
      </c>
      <c r="J35" s="7">
        <v>0</v>
      </c>
      <c r="K35" s="7">
        <f>L35/N35</f>
        <v>3649</v>
      </c>
      <c r="L35" s="7">
        <f>SUM(G35:J35)</f>
        <v>7298</v>
      </c>
      <c r="M35" s="8">
        <v>19</v>
      </c>
      <c r="N35" s="18">
        <v>2</v>
      </c>
    </row>
    <row r="36" spans="1:18" s="1" customFormat="1" ht="28.5" customHeight="1" x14ac:dyDescent="0.25">
      <c r="A36" s="26"/>
      <c r="B36" s="28"/>
      <c r="C36" s="29" t="s">
        <v>66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43"/>
      <c r="P36" s="43"/>
      <c r="Q36" s="43"/>
      <c r="R36" s="43"/>
    </row>
    <row r="37" spans="1:18" s="1" customFormat="1" x14ac:dyDescent="0.25">
      <c r="A37" s="25">
        <v>42486</v>
      </c>
      <c r="B37" s="27" t="s">
        <v>67</v>
      </c>
      <c r="C37" s="4" t="s">
        <v>68</v>
      </c>
      <c r="D37" s="5" t="s">
        <v>69</v>
      </c>
      <c r="E37" s="5" t="s">
        <v>70</v>
      </c>
      <c r="F37" s="4" t="s">
        <v>19</v>
      </c>
      <c r="G37" s="6">
        <v>0</v>
      </c>
      <c r="H37" s="7">
        <v>0</v>
      </c>
      <c r="I37" s="7">
        <v>0</v>
      </c>
      <c r="J37" s="7">
        <v>0</v>
      </c>
      <c r="K37" s="7">
        <v>0</v>
      </c>
      <c r="L37" s="7">
        <v>1130</v>
      </c>
      <c r="M37" s="8">
        <v>3</v>
      </c>
      <c r="N37" s="18">
        <v>150</v>
      </c>
    </row>
    <row r="38" spans="1:18" s="1" customFormat="1" ht="24" customHeight="1" x14ac:dyDescent="0.25">
      <c r="A38" s="26"/>
      <c r="B38" s="28"/>
      <c r="C38" s="29" t="s">
        <v>71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43"/>
      <c r="P38" s="43"/>
      <c r="Q38" s="43"/>
      <c r="R38" s="43"/>
    </row>
    <row r="39" spans="1:18" s="1" customFormat="1" ht="27.75" customHeight="1" x14ac:dyDescent="0.25">
      <c r="A39" s="44" t="s">
        <v>15</v>
      </c>
      <c r="B39" s="45"/>
      <c r="C39" s="45"/>
      <c r="D39" s="45"/>
      <c r="E39" s="45"/>
      <c r="F39" s="46"/>
      <c r="G39" s="47">
        <f>SUM(G27:G37)</f>
        <v>0</v>
      </c>
      <c r="H39" s="47">
        <f>SUM(H27:H37)</f>
        <v>3413.4</v>
      </c>
      <c r="I39" s="47">
        <f>SUM(I27:I37)</f>
        <v>7535</v>
      </c>
      <c r="J39" s="47">
        <f>SUM(J27:J37)</f>
        <v>956</v>
      </c>
      <c r="K39" s="47">
        <f>L39/N39</f>
        <v>82.496202531645565</v>
      </c>
      <c r="L39" s="47">
        <f>SUM(L27:L37)</f>
        <v>13034.4</v>
      </c>
      <c r="M39" s="48">
        <v>64</v>
      </c>
      <c r="N39" s="48">
        <v>158</v>
      </c>
    </row>
    <row r="40" spans="1:18" ht="24.75" customHeight="1" x14ac:dyDescent="0.25">
      <c r="A40" s="42" t="s">
        <v>22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</sheetData>
  <mergeCells count="74">
    <mergeCell ref="A39:F39"/>
    <mergeCell ref="C28:N28"/>
    <mergeCell ref="C30:N30"/>
    <mergeCell ref="C32:N32"/>
    <mergeCell ref="C34:N34"/>
    <mergeCell ref="C36:N36"/>
    <mergeCell ref="C38:N38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4:N24"/>
    <mergeCell ref="A25:A26"/>
    <mergeCell ref="B25:B26"/>
    <mergeCell ref="C25:C26"/>
    <mergeCell ref="D25:D26"/>
    <mergeCell ref="E25:E26"/>
    <mergeCell ref="F25:F26"/>
    <mergeCell ref="G25:L25"/>
    <mergeCell ref="M25:M26"/>
    <mergeCell ref="N25:N26"/>
    <mergeCell ref="A40:N40"/>
    <mergeCell ref="A9:F9"/>
    <mergeCell ref="A10:N10"/>
    <mergeCell ref="A11:A12"/>
    <mergeCell ref="B11:B12"/>
    <mergeCell ref="C11:C12"/>
    <mergeCell ref="D11:D12"/>
    <mergeCell ref="E11:E12"/>
    <mergeCell ref="F11:F12"/>
    <mergeCell ref="G11:L11"/>
    <mergeCell ref="M11:M12"/>
    <mergeCell ref="N11:N12"/>
    <mergeCell ref="A13:A14"/>
    <mergeCell ref="B13:B14"/>
    <mergeCell ref="C14:N14"/>
    <mergeCell ref="A15:A16"/>
    <mergeCell ref="A5:A6"/>
    <mergeCell ref="B5:B6"/>
    <mergeCell ref="C6:N6"/>
    <mergeCell ref="A7:A8"/>
    <mergeCell ref="B7:B8"/>
    <mergeCell ref="C8:N8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  <mergeCell ref="B15:B16"/>
    <mergeCell ref="C16:N16"/>
    <mergeCell ref="A21:A22"/>
    <mergeCell ref="B21:B22"/>
    <mergeCell ref="C22:N22"/>
    <mergeCell ref="A23:F23"/>
    <mergeCell ref="A17:A18"/>
    <mergeCell ref="B17:B18"/>
    <mergeCell ref="C18:N18"/>
    <mergeCell ref="A19:A20"/>
    <mergeCell ref="B19:B20"/>
    <mergeCell ref="C20:N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Plan4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2016-05-13T18:23:54Z</dcterms:modified>
</cp:coreProperties>
</file>