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H44" i="1"/>
  <c r="I44"/>
  <c r="J44"/>
  <c r="M44"/>
  <c r="N44"/>
  <c r="O44"/>
  <c r="G44"/>
  <c r="H25"/>
  <c r="I25"/>
  <c r="J25"/>
  <c r="K25"/>
  <c r="L25"/>
  <c r="M25"/>
  <c r="N25"/>
  <c r="O25"/>
  <c r="G25"/>
  <c r="O19"/>
  <c r="N19"/>
  <c r="M19"/>
  <c r="L19"/>
  <c r="K19"/>
  <c r="J19"/>
  <c r="I19"/>
  <c r="H19"/>
  <c r="G19"/>
  <c r="H9"/>
  <c r="I9"/>
  <c r="J9"/>
  <c r="K9"/>
  <c r="L9"/>
  <c r="M9"/>
  <c r="N9"/>
  <c r="O9"/>
  <c r="G9"/>
</calcChain>
</file>

<file path=xl/sharedStrings.xml><?xml version="1.0" encoding="utf-8"?>
<sst xmlns="http://schemas.openxmlformats.org/spreadsheetml/2006/main" count="165" uniqueCount="82">
  <si>
    <t>DATA</t>
  </si>
  <si>
    <t>EVENTO</t>
  </si>
  <si>
    <t>FORMA DE
EXECUÇÃO</t>
  </si>
  <si>
    <t>CLIENTELA</t>
  </si>
  <si>
    <t>MINISTRANTE</t>
  </si>
  <si>
    <t>LOCAL</t>
  </si>
  <si>
    <t>C/H</t>
  </si>
  <si>
    <t>TABELA 20 -ATIVIDADES DE CAPACITAÇÃO E APERFEIÇOAMENTO - PÚBLICO INTERNO</t>
  </si>
  <si>
    <t>Mês: Jan - Fev / 2013</t>
  </si>
  <si>
    <t>C U S T O</t>
  </si>
  <si>
    <t>Qte.
PARTICIPANTES</t>
  </si>
  <si>
    <t>COFFEE BREAK</t>
  </si>
  <si>
    <t>PASSAGENS</t>
  </si>
  <si>
    <t>DIÁRIAS</t>
  </si>
  <si>
    <t>INSCRIÇÃO</t>
  </si>
  <si>
    <t xml:space="preserve"> HORA AULA</t>
  </si>
  <si>
    <t>UNITÁRIO</t>
  </si>
  <si>
    <t>TOTAL</t>
  </si>
  <si>
    <t xml:space="preserve">T O T A L </t>
  </si>
  <si>
    <t>FONTE: Instituto de Contas - ICON</t>
  </si>
  <si>
    <t>Diversos</t>
  </si>
  <si>
    <t>Diversa</t>
  </si>
  <si>
    <t>São Paulo</t>
  </si>
  <si>
    <t>17,18,24 e 25/02/2014</t>
  </si>
  <si>
    <t>Curso de Sindicância e Processos Administrativos</t>
  </si>
  <si>
    <t>indireta</t>
  </si>
  <si>
    <t xml:space="preserve">Florianópolis </t>
  </si>
  <si>
    <t>Maria de Lourdes S. Sordi (GAP) e Simoni da Rosa (DAP)</t>
  </si>
  <si>
    <t>24 e 25/02/2014</t>
  </si>
  <si>
    <t>Check-list das normas NBR 5410 e NBR 13570</t>
  </si>
  <si>
    <t>Prof. Hilton Moreno</t>
  </si>
  <si>
    <t>Aldo Hartke (GAP)</t>
  </si>
  <si>
    <t>Mês: Mar / 2013</t>
  </si>
  <si>
    <t>2º Conferência Intermunicipal de Proteção e Defesa Civil</t>
  </si>
  <si>
    <t>gestores públicos</t>
  </si>
  <si>
    <t>diversos</t>
  </si>
  <si>
    <t>Palhoça</t>
  </si>
  <si>
    <t>Iamara Grossi (Dea)</t>
  </si>
  <si>
    <t>24 e 25/03/2014</t>
  </si>
  <si>
    <t>Averbação do Tempo de Serviço</t>
  </si>
  <si>
    <t>servidores públicos</t>
  </si>
  <si>
    <t>Florianópolis</t>
  </si>
  <si>
    <t>Joceline Coelho (DRH), Giane V. Fiorini (DAP), Cristiane S. reginatto (DRH), Reinando G. Ferreira (DAP), Cristiano R. Mahlmann (DRH)</t>
  </si>
  <si>
    <t>Reunião da Rede de Comunicação dos Tcs</t>
  </si>
  <si>
    <t>servidores dos TCs</t>
  </si>
  <si>
    <t>Brasília</t>
  </si>
  <si>
    <t>Isabela Ribas C. Portela (ACOM) e Lúcia Helena F. Oliveira Prujá (ACOM)</t>
  </si>
  <si>
    <t>Mês: Abr / 2013</t>
  </si>
  <si>
    <t>7 a 8 e 14 a 16/04/2014</t>
  </si>
  <si>
    <t>Engenharia Econômica I e II</t>
  </si>
  <si>
    <t>Interna direta</t>
  </si>
  <si>
    <t>Servidores do TCE/SC</t>
  </si>
  <si>
    <t>Prof. Edson de Oliveira Pamplona e prof. José Arnaldo B. Montevechi</t>
  </si>
  <si>
    <t>Adriane Mara Linsmeyer ,  Alysson Mattje, Azor El Achkar, João Roberto Souza Filho, Marcos Roberto Gomes, Pedro Jorge R. Oliveira, Rodrigo D. Silva, Rogério Loch, Rodrigo Luz Gloria, todos da DLC, Edson J. Sehnem (DMU), Paulo Gustavo Capre (DMU) e Sérgio Luiz Martins (DCE)</t>
  </si>
  <si>
    <t>Mês: Maio / 2013</t>
  </si>
  <si>
    <t>05 a 09/05/2014</t>
  </si>
  <si>
    <t>Marco de Medição de Desempenho das entidades Fiscalizadoras</t>
  </si>
  <si>
    <t>Indireta</t>
  </si>
  <si>
    <t xml:space="preserve">Servidores dos TCs </t>
  </si>
  <si>
    <t>Tatiana Maggio (DAE) e Márcia R. Graciosa (DAE)</t>
  </si>
  <si>
    <t>08 e 09/05/2014</t>
  </si>
  <si>
    <t>Treinamento do Banco Mundial sobre Questões Fiduciárias</t>
  </si>
  <si>
    <t>Servidores dos TCs</t>
  </si>
  <si>
    <t>Nelson Costa Jr. (DAE) e Antonio C. Malinceski (DAE)</t>
  </si>
  <si>
    <t>IV Congresso Internacional de Direito e Sustentabilidade</t>
  </si>
  <si>
    <t>Servidores públicos</t>
  </si>
  <si>
    <t>Foz do Iguaçu</t>
  </si>
  <si>
    <t xml:space="preserve">Vanessa dos Santos (Gab. Auditora Sabrina Nunes Iocken) </t>
  </si>
  <si>
    <t>06 a 09/05/2014</t>
  </si>
  <si>
    <t>Capacitação e Treinamento no Combate à Corrupção e Lavagem de Dinheiro</t>
  </si>
  <si>
    <t>Nilsom Zanatto (DCE), Edson José Sehnem (DMU), Cláudia Vieira Silva (DCE), Roberto S. Fleischmann (DAE), Maximiliano Mazera (DMU) e Luiz Cláudio Viana (DMU)</t>
  </si>
  <si>
    <t>19 a 23/05/2014</t>
  </si>
  <si>
    <t>XVI Simpósio Nacional de Auditoria em Obras Públicas</t>
  </si>
  <si>
    <t>Direta</t>
  </si>
  <si>
    <t>Servidores públicos e profissionis da área</t>
  </si>
  <si>
    <t>22 e 23/05/2014</t>
  </si>
  <si>
    <t>Regimes Próprios de Previdência Social</t>
  </si>
  <si>
    <t xml:space="preserve">Adrana Regina D. Cardoso (COG), George B. Pitsica (COG), Fabíola S. Zenker (COG), Kátia Albino G. Heinzen (RH), Andréa Régis (RH), Cristiano R. Mallmann (RH), Daison F. Zilli dos Santos (DMU), Reinaldo G. Ferreira (DAP), Graziela M. Cordeiro Zommer (DAP), Ana Paula M. da Costa (DAP), Maria do Carmo M. Jurardi (DAP) </t>
  </si>
  <si>
    <t>27 e 28/05/2014</t>
  </si>
  <si>
    <t>6º Simpósio de Atualização Rodoviária - DEINFRA-SC</t>
  </si>
  <si>
    <t>Rodrigo L. Glória (DLC), Marivalda M. Steiner (DLC) e Ricardo Caruso Macdonald (DLC)</t>
  </si>
  <si>
    <t>-</t>
  </si>
</sst>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sz val="9"/>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43" fontId="2" fillId="6" borderId="1" xfId="1" applyFont="1" applyFill="1" applyBorder="1" applyAlignment="1">
      <alignment horizontal="center" vertical="center"/>
    </xf>
    <xf numFmtId="2" fontId="7" fillId="3" borderId="1"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3" borderId="6" xfId="0"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9" fillId="3" borderId="6" xfId="0" applyFont="1" applyFill="1" applyBorder="1" applyAlignment="1">
      <alignment horizontal="left" vertical="center" wrapText="1"/>
    </xf>
    <xf numFmtId="2" fontId="9" fillId="3" borderId="6" xfId="0" applyNumberFormat="1"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0" fontId="7" fillId="3" borderId="0" xfId="0" applyFont="1" applyFill="1" applyBorder="1" applyAlignment="1">
      <alignment vertical="top"/>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165" fontId="7" fillId="3" borderId="4" xfId="0" applyNumberFormat="1" applyFont="1" applyFill="1" applyBorder="1" applyAlignment="1">
      <alignment horizontal="left" vertical="center" wrapText="1"/>
    </xf>
    <xf numFmtId="165" fontId="7" fillId="3" borderId="2" xfId="0" applyNumberFormat="1" applyFont="1" applyFill="1" applyBorder="1" applyAlignment="1">
      <alignment horizontal="left" vertical="center" wrapText="1"/>
    </xf>
    <xf numFmtId="0" fontId="7" fillId="3" borderId="5" xfId="0" applyFont="1" applyFill="1" applyBorder="1" applyAlignment="1">
      <alignment horizontal="center" vertical="center" wrapText="1"/>
    </xf>
    <xf numFmtId="0" fontId="0" fillId="0" borderId="6" xfId="0" applyFont="1" applyBorder="1"/>
    <xf numFmtId="0" fontId="7" fillId="3" borderId="8" xfId="0" applyFont="1" applyFill="1" applyBorder="1" applyAlignment="1">
      <alignment horizontal="justify" vertical="justify"/>
    </xf>
    <xf numFmtId="0" fontId="7" fillId="3" borderId="3" xfId="0" applyFont="1" applyFill="1" applyBorder="1" applyAlignment="1">
      <alignment horizontal="justify" vertical="justify"/>
    </xf>
    <xf numFmtId="14" fontId="7" fillId="3" borderId="4" xfId="0" applyNumberFormat="1" applyFont="1" applyFill="1" applyBorder="1" applyAlignment="1">
      <alignment horizontal="left" vertical="top" wrapText="1"/>
    </xf>
    <xf numFmtId="14" fontId="7" fillId="3" borderId="2" xfId="0" applyNumberFormat="1" applyFont="1" applyFill="1" applyBorder="1" applyAlignment="1">
      <alignment horizontal="left" vertical="top" wrapText="1"/>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3" fillId="4" borderId="0" xfId="0" applyFont="1" applyFill="1" applyBorder="1" applyAlignment="1">
      <alignment horizontal="center" vertical="center"/>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14" fontId="9" fillId="3" borderId="4" xfId="0" applyNumberFormat="1" applyFont="1" applyFill="1" applyBorder="1" applyAlignment="1">
      <alignment horizontal="justify" vertical="top" wrapText="1"/>
    </xf>
    <xf numFmtId="14" fontId="9" fillId="3" borderId="10" xfId="0" applyNumberFormat="1" applyFont="1" applyFill="1" applyBorder="1" applyAlignment="1">
      <alignment horizontal="justify" vertical="top" wrapText="1"/>
    </xf>
    <xf numFmtId="0" fontId="9" fillId="3" borderId="5"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8"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7" xfId="0" applyFont="1" applyFill="1" applyBorder="1" applyAlignment="1">
      <alignment horizontal="left" vertical="center"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14" fontId="7" fillId="3" borderId="4" xfId="0" applyNumberFormat="1" applyFont="1" applyFill="1" applyBorder="1" applyAlignment="1">
      <alignment horizontal="left" vertical="top"/>
    </xf>
    <xf numFmtId="14" fontId="7" fillId="3" borderId="2" xfId="0" applyNumberFormat="1" applyFont="1" applyFill="1" applyBorder="1" applyAlignment="1">
      <alignment horizontal="left" vertical="top"/>
    </xf>
    <xf numFmtId="0" fontId="8" fillId="0" borderId="0" xfId="0" applyFont="1" applyAlignment="1">
      <alignment horizontal="left" vertical="center"/>
    </xf>
    <xf numFmtId="165" fontId="9" fillId="3" borderId="4" xfId="0" applyNumberFormat="1" applyFont="1" applyFill="1" applyBorder="1" applyAlignment="1">
      <alignment horizontal="left" vertical="top" wrapText="1"/>
    </xf>
    <xf numFmtId="165" fontId="9" fillId="3" borderId="2" xfId="0" applyNumberFormat="1" applyFont="1" applyFill="1" applyBorder="1" applyAlignment="1">
      <alignment horizontal="left" vertical="top"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7" fillId="3" borderId="8" xfId="0" applyFont="1" applyFill="1" applyBorder="1" applyAlignment="1">
      <alignment horizontal="justify" vertical="center"/>
    </xf>
    <xf numFmtId="0" fontId="7" fillId="3" borderId="3" xfId="0" applyFont="1" applyFill="1" applyBorder="1" applyAlignment="1">
      <alignment horizontal="justify" vertical="center"/>
    </xf>
    <xf numFmtId="0" fontId="7" fillId="3" borderId="1" xfId="0" applyFont="1" applyFill="1" applyBorder="1" applyAlignment="1">
      <alignment horizontal="justify" vertical="top"/>
    </xf>
    <xf numFmtId="49" fontId="2" fillId="6" borderId="1" xfId="1" applyNumberFormat="1" applyFont="1" applyFill="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45"/>
  <sheetViews>
    <sheetView tabSelected="1" topLeftCell="A22" zoomScale="80" zoomScaleNormal="80" workbookViewId="0">
      <selection activeCell="A45" sqref="A45:O45"/>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42" t="s">
        <v>7</v>
      </c>
      <c r="B1" s="42"/>
      <c r="C1" s="42"/>
      <c r="D1" s="42"/>
      <c r="E1" s="42"/>
      <c r="F1" s="42"/>
      <c r="G1" s="42"/>
      <c r="H1" s="42"/>
      <c r="I1" s="42"/>
      <c r="J1" s="42"/>
      <c r="K1" s="42"/>
      <c r="L1" s="42"/>
      <c r="M1" s="42"/>
      <c r="N1" s="42"/>
      <c r="O1" s="42"/>
    </row>
    <row r="2" spans="1:15" s="1" customFormat="1" ht="21.75" customHeight="1">
      <c r="A2" s="36" t="s">
        <v>8</v>
      </c>
      <c r="B2" s="36"/>
      <c r="C2" s="36"/>
      <c r="D2" s="36"/>
      <c r="E2" s="36"/>
      <c r="F2" s="36"/>
      <c r="G2" s="36"/>
      <c r="H2" s="36"/>
      <c r="I2" s="36"/>
      <c r="J2" s="36"/>
      <c r="K2" s="36"/>
      <c r="L2" s="36"/>
      <c r="M2" s="36"/>
      <c r="N2" s="36"/>
      <c r="O2" s="36"/>
    </row>
    <row r="3" spans="1:15" s="1" customFormat="1" ht="21.75" customHeight="1">
      <c r="A3" s="37" t="s">
        <v>0</v>
      </c>
      <c r="B3" s="38" t="s">
        <v>1</v>
      </c>
      <c r="C3" s="39" t="s">
        <v>2</v>
      </c>
      <c r="D3" s="37" t="s">
        <v>3</v>
      </c>
      <c r="E3" s="37" t="s">
        <v>4</v>
      </c>
      <c r="F3" s="37" t="s">
        <v>5</v>
      </c>
      <c r="G3" s="40" t="s">
        <v>9</v>
      </c>
      <c r="H3" s="40"/>
      <c r="I3" s="40"/>
      <c r="J3" s="40"/>
      <c r="K3" s="40"/>
      <c r="L3" s="40"/>
      <c r="M3" s="40"/>
      <c r="N3" s="37" t="s">
        <v>6</v>
      </c>
      <c r="O3" s="41" t="s">
        <v>10</v>
      </c>
    </row>
    <row r="4" spans="1:15" s="1" customFormat="1" ht="23.25" customHeight="1">
      <c r="A4" s="37"/>
      <c r="B4" s="38"/>
      <c r="C4" s="39"/>
      <c r="D4" s="37"/>
      <c r="E4" s="37"/>
      <c r="F4" s="37"/>
      <c r="G4" s="2" t="s">
        <v>11</v>
      </c>
      <c r="H4" s="2" t="s">
        <v>12</v>
      </c>
      <c r="I4" s="2" t="s">
        <v>13</v>
      </c>
      <c r="J4" s="2" t="s">
        <v>14</v>
      </c>
      <c r="K4" s="2" t="s">
        <v>15</v>
      </c>
      <c r="L4" s="2" t="s">
        <v>16</v>
      </c>
      <c r="M4" s="2" t="s">
        <v>17</v>
      </c>
      <c r="N4" s="37"/>
      <c r="O4" s="41"/>
    </row>
    <row r="5" spans="1:15" s="1" customFormat="1" ht="23.25" customHeight="1">
      <c r="A5" s="34" t="s">
        <v>23</v>
      </c>
      <c r="B5" s="43" t="s">
        <v>24</v>
      </c>
      <c r="C5" s="11" t="s">
        <v>25</v>
      </c>
      <c r="D5" s="3" t="s">
        <v>21</v>
      </c>
      <c r="E5" s="3" t="s">
        <v>20</v>
      </c>
      <c r="F5" s="11" t="s">
        <v>26</v>
      </c>
      <c r="G5" s="6">
        <v>0</v>
      </c>
      <c r="H5" s="6">
        <v>0</v>
      </c>
      <c r="I5" s="6">
        <v>0</v>
      </c>
      <c r="J5" s="6">
        <v>0</v>
      </c>
      <c r="K5" s="6">
        <v>0</v>
      </c>
      <c r="L5" s="6">
        <v>0</v>
      </c>
      <c r="M5" s="6">
        <v>0</v>
      </c>
      <c r="N5" s="3">
        <v>24</v>
      </c>
      <c r="O5" s="11">
        <v>2</v>
      </c>
    </row>
    <row r="6" spans="1:15" s="1" customFormat="1" ht="21.75" customHeight="1">
      <c r="A6" s="35"/>
      <c r="B6" s="44"/>
      <c r="C6" s="45" t="s">
        <v>27</v>
      </c>
      <c r="D6" s="46"/>
      <c r="E6" s="46"/>
      <c r="F6" s="46"/>
      <c r="G6" s="46"/>
      <c r="H6" s="46"/>
      <c r="I6" s="46"/>
      <c r="J6" s="46"/>
      <c r="K6" s="46"/>
      <c r="L6" s="46"/>
      <c r="M6" s="46"/>
      <c r="N6" s="46"/>
      <c r="O6" s="47"/>
    </row>
    <row r="7" spans="1:15" ht="30" customHeight="1">
      <c r="A7" s="48" t="s">
        <v>28</v>
      </c>
      <c r="B7" s="50" t="s">
        <v>29</v>
      </c>
      <c r="C7" s="7" t="s">
        <v>25</v>
      </c>
      <c r="D7" s="8" t="s">
        <v>21</v>
      </c>
      <c r="E7" s="7" t="s">
        <v>30</v>
      </c>
      <c r="F7" s="7" t="s">
        <v>22</v>
      </c>
      <c r="G7" s="6">
        <v>0</v>
      </c>
      <c r="H7" s="10">
        <v>1760.02</v>
      </c>
      <c r="I7" s="10">
        <v>1251</v>
      </c>
      <c r="J7" s="6">
        <v>380</v>
      </c>
      <c r="K7" s="6">
        <v>0</v>
      </c>
      <c r="L7" s="10">
        <v>3391.02</v>
      </c>
      <c r="M7" s="10">
        <v>3391.02</v>
      </c>
      <c r="N7" s="9">
        <v>16</v>
      </c>
      <c r="O7" s="7">
        <v>1</v>
      </c>
    </row>
    <row r="8" spans="1:15">
      <c r="A8" s="49"/>
      <c r="B8" s="51"/>
      <c r="C8" s="52" t="s">
        <v>31</v>
      </c>
      <c r="D8" s="53"/>
      <c r="E8" s="53"/>
      <c r="F8" s="53"/>
      <c r="G8" s="53"/>
      <c r="H8" s="53"/>
      <c r="I8" s="53"/>
      <c r="J8" s="53"/>
      <c r="K8" s="53"/>
      <c r="L8" s="53"/>
      <c r="M8" s="53"/>
      <c r="N8" s="53"/>
      <c r="O8" s="54"/>
    </row>
    <row r="9" spans="1:15" s="4" customFormat="1">
      <c r="A9" s="26" t="s">
        <v>18</v>
      </c>
      <c r="B9" s="27"/>
      <c r="C9" s="27"/>
      <c r="D9" s="27"/>
      <c r="E9" s="27"/>
      <c r="F9" s="27"/>
      <c r="G9" s="14">
        <f>SUM(G7,G5)</f>
        <v>0</v>
      </c>
      <c r="H9" s="5">
        <f t="shared" ref="H9:O9" si="0">SUM(H7,H5)</f>
        <v>1760.02</v>
      </c>
      <c r="I9" s="5">
        <f t="shared" si="0"/>
        <v>1251</v>
      </c>
      <c r="J9" s="5">
        <f t="shared" si="0"/>
        <v>380</v>
      </c>
      <c r="K9" s="5">
        <f t="shared" si="0"/>
        <v>0</v>
      </c>
      <c r="L9" s="5">
        <f t="shared" si="0"/>
        <v>3391.02</v>
      </c>
      <c r="M9" s="5">
        <f t="shared" si="0"/>
        <v>3391.02</v>
      </c>
      <c r="N9" s="13">
        <f t="shared" si="0"/>
        <v>40</v>
      </c>
      <c r="O9" s="13">
        <f t="shared" si="0"/>
        <v>3</v>
      </c>
    </row>
    <row r="10" spans="1:15" s="1" customFormat="1" ht="21.75" customHeight="1">
      <c r="A10" s="36" t="s">
        <v>32</v>
      </c>
      <c r="B10" s="36"/>
      <c r="C10" s="36"/>
      <c r="D10" s="36"/>
      <c r="E10" s="36"/>
      <c r="F10" s="36"/>
      <c r="G10" s="36"/>
      <c r="H10" s="36"/>
      <c r="I10" s="36"/>
      <c r="J10" s="36"/>
      <c r="K10" s="36"/>
      <c r="L10" s="36"/>
      <c r="M10" s="36"/>
      <c r="N10" s="36"/>
      <c r="O10" s="36"/>
    </row>
    <row r="11" spans="1:15" s="1" customFormat="1" ht="21.75" customHeight="1">
      <c r="A11" s="37" t="s">
        <v>0</v>
      </c>
      <c r="B11" s="38" t="s">
        <v>1</v>
      </c>
      <c r="C11" s="39" t="s">
        <v>2</v>
      </c>
      <c r="D11" s="37" t="s">
        <v>3</v>
      </c>
      <c r="E11" s="37" t="s">
        <v>4</v>
      </c>
      <c r="F11" s="37" t="s">
        <v>5</v>
      </c>
      <c r="G11" s="40" t="s">
        <v>9</v>
      </c>
      <c r="H11" s="40"/>
      <c r="I11" s="40"/>
      <c r="J11" s="40"/>
      <c r="K11" s="40"/>
      <c r="L11" s="40"/>
      <c r="M11" s="40"/>
      <c r="N11" s="37" t="s">
        <v>6</v>
      </c>
      <c r="O11" s="41" t="s">
        <v>10</v>
      </c>
    </row>
    <row r="12" spans="1:15" s="1" customFormat="1" ht="23.25" customHeight="1">
      <c r="A12" s="37"/>
      <c r="B12" s="38"/>
      <c r="C12" s="39"/>
      <c r="D12" s="37"/>
      <c r="E12" s="37"/>
      <c r="F12" s="37"/>
      <c r="G12" s="12" t="s">
        <v>11</v>
      </c>
      <c r="H12" s="12" t="s">
        <v>12</v>
      </c>
      <c r="I12" s="12" t="s">
        <v>13</v>
      </c>
      <c r="J12" s="12" t="s">
        <v>14</v>
      </c>
      <c r="K12" s="12" t="s">
        <v>15</v>
      </c>
      <c r="L12" s="12" t="s">
        <v>16</v>
      </c>
      <c r="M12" s="12" t="s">
        <v>17</v>
      </c>
      <c r="N12" s="37"/>
      <c r="O12" s="41"/>
    </row>
    <row r="13" spans="1:15" s="1" customFormat="1" ht="23.25" customHeight="1">
      <c r="A13" s="55">
        <v>41704</v>
      </c>
      <c r="B13" s="57" t="s">
        <v>33</v>
      </c>
      <c r="C13" s="16" t="s">
        <v>25</v>
      </c>
      <c r="D13" s="17" t="s">
        <v>34</v>
      </c>
      <c r="E13" s="17" t="s">
        <v>35</v>
      </c>
      <c r="F13" s="16" t="s">
        <v>36</v>
      </c>
      <c r="G13" s="6">
        <v>0</v>
      </c>
      <c r="H13" s="6">
        <v>0</v>
      </c>
      <c r="I13" s="6">
        <v>0</v>
      </c>
      <c r="J13" s="6">
        <v>0</v>
      </c>
      <c r="K13" s="6">
        <v>0</v>
      </c>
      <c r="L13" s="6">
        <v>0</v>
      </c>
      <c r="M13" s="6">
        <v>0</v>
      </c>
      <c r="N13" s="18">
        <v>6</v>
      </c>
      <c r="O13" s="22">
        <v>1</v>
      </c>
    </row>
    <row r="14" spans="1:15" s="1" customFormat="1" ht="21.75" customHeight="1">
      <c r="A14" s="56"/>
      <c r="B14" s="58"/>
      <c r="C14" s="45" t="s">
        <v>37</v>
      </c>
      <c r="D14" s="46"/>
      <c r="E14" s="46"/>
      <c r="F14" s="46"/>
      <c r="G14" s="46"/>
      <c r="H14" s="46"/>
      <c r="I14" s="46"/>
      <c r="J14" s="46"/>
      <c r="K14" s="46"/>
      <c r="L14" s="46"/>
      <c r="M14" s="46"/>
      <c r="N14" s="46"/>
      <c r="O14" s="47"/>
    </row>
    <row r="15" spans="1:15" s="1" customFormat="1" ht="21.75" customHeight="1">
      <c r="A15" s="62" t="s">
        <v>38</v>
      </c>
      <c r="B15" s="64" t="s">
        <v>39</v>
      </c>
      <c r="C15" s="7" t="s">
        <v>25</v>
      </c>
      <c r="D15" s="8" t="s">
        <v>40</v>
      </c>
      <c r="E15" s="19" t="s">
        <v>35</v>
      </c>
      <c r="F15" s="19" t="s">
        <v>41</v>
      </c>
      <c r="G15" s="20">
        <v>0</v>
      </c>
      <c r="H15" s="20">
        <v>0</v>
      </c>
      <c r="I15" s="20">
        <v>0</v>
      </c>
      <c r="J15" s="21">
        <v>3160</v>
      </c>
      <c r="K15" s="20">
        <v>0</v>
      </c>
      <c r="L15" s="21">
        <v>632</v>
      </c>
      <c r="M15" s="21">
        <v>3160</v>
      </c>
      <c r="N15" s="9">
        <v>16</v>
      </c>
      <c r="O15" s="7">
        <v>5</v>
      </c>
    </row>
    <row r="16" spans="1:15" s="1" customFormat="1" ht="21.75" customHeight="1">
      <c r="A16" s="63"/>
      <c r="B16" s="65"/>
      <c r="C16" s="52" t="s">
        <v>42</v>
      </c>
      <c r="D16" s="53"/>
      <c r="E16" s="53"/>
      <c r="F16" s="53"/>
      <c r="G16" s="53"/>
      <c r="H16" s="53"/>
      <c r="I16" s="53"/>
      <c r="J16" s="53"/>
      <c r="K16" s="53"/>
      <c r="L16" s="53"/>
      <c r="M16" s="53"/>
      <c r="N16" s="53"/>
      <c r="O16" s="54"/>
    </row>
    <row r="17" spans="1:19" ht="30" customHeight="1">
      <c r="A17" s="59">
        <v>41725</v>
      </c>
      <c r="B17" s="57" t="s">
        <v>43</v>
      </c>
      <c r="C17" s="11" t="s">
        <v>25</v>
      </c>
      <c r="D17" s="3" t="s">
        <v>44</v>
      </c>
      <c r="E17" s="3" t="s">
        <v>35</v>
      </c>
      <c r="F17" s="3" t="s">
        <v>45</v>
      </c>
      <c r="G17" s="6">
        <v>0</v>
      </c>
      <c r="H17" s="10">
        <v>3186.64</v>
      </c>
      <c r="I17" s="10">
        <v>1389</v>
      </c>
      <c r="J17" s="6">
        <v>0</v>
      </c>
      <c r="K17" s="6">
        <v>0</v>
      </c>
      <c r="L17" s="10">
        <v>2287.8200000000002</v>
      </c>
      <c r="M17" s="10">
        <v>4575.6400000000003</v>
      </c>
      <c r="N17" s="3">
        <v>8</v>
      </c>
      <c r="O17" s="11">
        <v>2</v>
      </c>
    </row>
    <row r="18" spans="1:19">
      <c r="A18" s="60"/>
      <c r="B18" s="58"/>
      <c r="C18" s="45" t="s">
        <v>46</v>
      </c>
      <c r="D18" s="46"/>
      <c r="E18" s="46"/>
      <c r="F18" s="46"/>
      <c r="G18" s="46"/>
      <c r="H18" s="46"/>
      <c r="I18" s="46"/>
      <c r="J18" s="46"/>
      <c r="K18" s="46"/>
      <c r="L18" s="46"/>
      <c r="M18" s="46"/>
      <c r="N18" s="46"/>
      <c r="O18" s="47"/>
    </row>
    <row r="19" spans="1:19" s="4" customFormat="1">
      <c r="A19" s="26" t="s">
        <v>18</v>
      </c>
      <c r="B19" s="27"/>
      <c r="C19" s="27"/>
      <c r="D19" s="27"/>
      <c r="E19" s="27"/>
      <c r="F19" s="27"/>
      <c r="G19" s="14">
        <f>SUM(G17,G13)</f>
        <v>0</v>
      </c>
      <c r="H19" s="5">
        <f t="shared" ref="H19:O19" si="1">SUM(H17,H15,H13)</f>
        <v>3186.64</v>
      </c>
      <c r="I19" s="5">
        <f t="shared" si="1"/>
        <v>1389</v>
      </c>
      <c r="J19" s="5">
        <f t="shared" si="1"/>
        <v>3160</v>
      </c>
      <c r="K19" s="5">
        <f t="shared" si="1"/>
        <v>0</v>
      </c>
      <c r="L19" s="5">
        <f t="shared" si="1"/>
        <v>2919.82</v>
      </c>
      <c r="M19" s="5">
        <f t="shared" si="1"/>
        <v>7735.64</v>
      </c>
      <c r="N19" s="13">
        <f t="shared" si="1"/>
        <v>30</v>
      </c>
      <c r="O19" s="13">
        <f t="shared" si="1"/>
        <v>8</v>
      </c>
    </row>
    <row r="20" spans="1:19" s="1" customFormat="1" ht="21.75" customHeight="1">
      <c r="A20" s="36" t="s">
        <v>47</v>
      </c>
      <c r="B20" s="36"/>
      <c r="C20" s="36"/>
      <c r="D20" s="36"/>
      <c r="E20" s="36"/>
      <c r="F20" s="36"/>
      <c r="G20" s="36"/>
      <c r="H20" s="36"/>
      <c r="I20" s="36"/>
      <c r="J20" s="36"/>
      <c r="K20" s="36"/>
      <c r="L20" s="36"/>
      <c r="M20" s="36"/>
      <c r="N20" s="36"/>
      <c r="O20" s="36"/>
    </row>
    <row r="21" spans="1:19" s="1" customFormat="1" ht="21.75" customHeight="1">
      <c r="A21" s="37" t="s">
        <v>0</v>
      </c>
      <c r="B21" s="38" t="s">
        <v>1</v>
      </c>
      <c r="C21" s="39" t="s">
        <v>2</v>
      </c>
      <c r="D21" s="37" t="s">
        <v>3</v>
      </c>
      <c r="E21" s="37" t="s">
        <v>4</v>
      </c>
      <c r="F21" s="37" t="s">
        <v>5</v>
      </c>
      <c r="G21" s="40" t="s">
        <v>9</v>
      </c>
      <c r="H21" s="40"/>
      <c r="I21" s="40"/>
      <c r="J21" s="40"/>
      <c r="K21" s="40"/>
      <c r="L21" s="40"/>
      <c r="M21" s="40"/>
      <c r="N21" s="37" t="s">
        <v>6</v>
      </c>
      <c r="O21" s="41" t="s">
        <v>10</v>
      </c>
    </row>
    <row r="22" spans="1:19" s="1" customFormat="1" ht="23.25" customHeight="1">
      <c r="A22" s="37"/>
      <c r="B22" s="38"/>
      <c r="C22" s="39"/>
      <c r="D22" s="37"/>
      <c r="E22" s="37"/>
      <c r="F22" s="37"/>
      <c r="G22" s="15" t="s">
        <v>11</v>
      </c>
      <c r="H22" s="15" t="s">
        <v>12</v>
      </c>
      <c r="I22" s="15" t="s">
        <v>13</v>
      </c>
      <c r="J22" s="15" t="s">
        <v>14</v>
      </c>
      <c r="K22" s="15" t="s">
        <v>15</v>
      </c>
      <c r="L22" s="15" t="s">
        <v>16</v>
      </c>
      <c r="M22" s="15" t="s">
        <v>17</v>
      </c>
      <c r="N22" s="37"/>
      <c r="O22" s="41"/>
    </row>
    <row r="23" spans="1:19" s="24" customFormat="1" ht="41.25" customHeight="1">
      <c r="A23" s="28" t="s">
        <v>48</v>
      </c>
      <c r="B23" s="30" t="s">
        <v>49</v>
      </c>
      <c r="C23" s="11" t="s">
        <v>50</v>
      </c>
      <c r="D23" s="3" t="s">
        <v>51</v>
      </c>
      <c r="E23" s="11" t="s">
        <v>52</v>
      </c>
      <c r="F23" s="3" t="s">
        <v>41</v>
      </c>
      <c r="G23" s="6">
        <v>0</v>
      </c>
      <c r="H23" s="6">
        <v>0</v>
      </c>
      <c r="I23" s="6">
        <v>0</v>
      </c>
      <c r="J23" s="6">
        <v>0</v>
      </c>
      <c r="K23" s="6">
        <v>0</v>
      </c>
      <c r="L23" s="10">
        <v>4225</v>
      </c>
      <c r="M23" s="10">
        <v>50700</v>
      </c>
      <c r="N23" s="3">
        <v>40</v>
      </c>
      <c r="O23" s="11">
        <v>12</v>
      </c>
    </row>
    <row r="24" spans="1:19" s="24" customFormat="1" ht="32.25" customHeight="1">
      <c r="A24" s="29"/>
      <c r="B24" s="31"/>
      <c r="C24" s="32" t="s">
        <v>53</v>
      </c>
      <c r="D24" s="33"/>
      <c r="E24" s="33"/>
      <c r="F24" s="33"/>
      <c r="G24" s="33"/>
      <c r="H24" s="33"/>
      <c r="I24" s="33"/>
      <c r="J24" s="33"/>
      <c r="K24" s="33"/>
      <c r="L24" s="33"/>
      <c r="M24" s="33"/>
      <c r="N24" s="33"/>
      <c r="O24" s="33"/>
      <c r="P24" s="25"/>
      <c r="Q24" s="25"/>
      <c r="R24" s="25"/>
      <c r="S24" s="25"/>
    </row>
    <row r="25" spans="1:19" s="4" customFormat="1">
      <c r="A25" s="26" t="s">
        <v>18</v>
      </c>
      <c r="B25" s="27"/>
      <c r="C25" s="27"/>
      <c r="D25" s="27"/>
      <c r="E25" s="27"/>
      <c r="F25" s="27"/>
      <c r="G25" s="14">
        <f>SUM(G23)</f>
        <v>0</v>
      </c>
      <c r="H25" s="14">
        <f t="shared" ref="H25:O25" si="2">SUM(H23)</f>
        <v>0</v>
      </c>
      <c r="I25" s="14">
        <f t="shared" si="2"/>
        <v>0</v>
      </c>
      <c r="J25" s="14">
        <f t="shared" si="2"/>
        <v>0</v>
      </c>
      <c r="K25" s="14">
        <f t="shared" si="2"/>
        <v>0</v>
      </c>
      <c r="L25" s="14">
        <f t="shared" si="2"/>
        <v>4225</v>
      </c>
      <c r="M25" s="14">
        <f t="shared" si="2"/>
        <v>50700</v>
      </c>
      <c r="N25" s="13">
        <f t="shared" si="2"/>
        <v>40</v>
      </c>
      <c r="O25" s="13">
        <f t="shared" si="2"/>
        <v>12</v>
      </c>
    </row>
    <row r="26" spans="1:19">
      <c r="A26" s="61" t="s">
        <v>19</v>
      </c>
      <c r="B26" s="61"/>
      <c r="C26" s="61"/>
      <c r="D26" s="61"/>
      <c r="E26" s="61"/>
      <c r="F26" s="61"/>
      <c r="G26" s="61"/>
      <c r="H26" s="61"/>
      <c r="I26" s="61"/>
      <c r="J26" s="61"/>
      <c r="K26" s="61"/>
      <c r="L26" s="61"/>
      <c r="M26" s="61"/>
      <c r="N26" s="61"/>
      <c r="O26" s="61"/>
    </row>
    <row r="27" spans="1:19" s="1" customFormat="1" ht="21.75" customHeight="1">
      <c r="A27" s="36" t="s">
        <v>54</v>
      </c>
      <c r="B27" s="36"/>
      <c r="C27" s="36"/>
      <c r="D27" s="36"/>
      <c r="E27" s="36"/>
      <c r="F27" s="36"/>
      <c r="G27" s="36"/>
      <c r="H27" s="36"/>
      <c r="I27" s="36"/>
      <c r="J27" s="36"/>
      <c r="K27" s="36"/>
      <c r="L27" s="36"/>
      <c r="M27" s="36"/>
      <c r="N27" s="36"/>
      <c r="O27" s="36"/>
    </row>
    <row r="28" spans="1:19" s="1" customFormat="1" ht="21.75" customHeight="1">
      <c r="A28" s="37" t="s">
        <v>0</v>
      </c>
      <c r="B28" s="38" t="s">
        <v>1</v>
      </c>
      <c r="C28" s="39" t="s">
        <v>2</v>
      </c>
      <c r="D28" s="37" t="s">
        <v>3</v>
      </c>
      <c r="E28" s="37" t="s">
        <v>4</v>
      </c>
      <c r="F28" s="37" t="s">
        <v>5</v>
      </c>
      <c r="G28" s="40" t="s">
        <v>9</v>
      </c>
      <c r="H28" s="40"/>
      <c r="I28" s="40"/>
      <c r="J28" s="40"/>
      <c r="K28" s="40"/>
      <c r="L28" s="40"/>
      <c r="M28" s="40"/>
      <c r="N28" s="37" t="s">
        <v>6</v>
      </c>
      <c r="O28" s="41" t="s">
        <v>10</v>
      </c>
    </row>
    <row r="29" spans="1:19" s="1" customFormat="1" ht="23.25" customHeight="1">
      <c r="A29" s="37"/>
      <c r="B29" s="38"/>
      <c r="C29" s="39"/>
      <c r="D29" s="37"/>
      <c r="E29" s="37"/>
      <c r="F29" s="37"/>
      <c r="G29" s="23" t="s">
        <v>11</v>
      </c>
      <c r="H29" s="23" t="s">
        <v>12</v>
      </c>
      <c r="I29" s="23" t="s">
        <v>13</v>
      </c>
      <c r="J29" s="23" t="s">
        <v>14</v>
      </c>
      <c r="K29" s="23" t="s">
        <v>15</v>
      </c>
      <c r="L29" s="23" t="s">
        <v>16</v>
      </c>
      <c r="M29" s="23" t="s">
        <v>17</v>
      </c>
      <c r="N29" s="37"/>
      <c r="O29" s="41"/>
    </row>
    <row r="30" spans="1:19" s="1" customFormat="1" ht="20.25" customHeight="1">
      <c r="A30" s="28" t="s">
        <v>55</v>
      </c>
      <c r="B30" s="30" t="s">
        <v>56</v>
      </c>
      <c r="C30" s="11" t="s">
        <v>57</v>
      </c>
      <c r="D30" s="3" t="s">
        <v>58</v>
      </c>
      <c r="E30" s="11" t="s">
        <v>20</v>
      </c>
      <c r="F30" s="3" t="s">
        <v>41</v>
      </c>
      <c r="G30" s="6">
        <v>0</v>
      </c>
      <c r="H30" s="6">
        <v>5087.88</v>
      </c>
      <c r="I30" s="6">
        <v>4587</v>
      </c>
      <c r="J30" s="6">
        <v>0</v>
      </c>
      <c r="K30" s="6">
        <v>0</v>
      </c>
      <c r="L30" s="10">
        <v>4837.4399999999996</v>
      </c>
      <c r="M30" s="10">
        <v>9674.8799999999992</v>
      </c>
      <c r="N30" s="3">
        <v>30</v>
      </c>
      <c r="O30" s="11">
        <v>2</v>
      </c>
    </row>
    <row r="31" spans="1:19" s="1" customFormat="1" ht="20.25" customHeight="1">
      <c r="A31" s="29"/>
      <c r="B31" s="31"/>
      <c r="C31" s="66" t="s">
        <v>59</v>
      </c>
      <c r="D31" s="67"/>
      <c r="E31" s="67"/>
      <c r="F31" s="67"/>
      <c r="G31" s="67"/>
      <c r="H31" s="67"/>
      <c r="I31" s="67"/>
      <c r="J31" s="67"/>
      <c r="K31" s="67"/>
      <c r="L31" s="67"/>
      <c r="M31" s="67"/>
      <c r="N31" s="67"/>
      <c r="O31" s="67"/>
    </row>
    <row r="32" spans="1:19" s="1" customFormat="1" ht="23.25" customHeight="1">
      <c r="A32" s="28" t="s">
        <v>60</v>
      </c>
      <c r="B32" s="30" t="s">
        <v>61</v>
      </c>
      <c r="C32" s="11" t="s">
        <v>57</v>
      </c>
      <c r="D32" s="3" t="s">
        <v>62</v>
      </c>
      <c r="E32" s="11" t="s">
        <v>20</v>
      </c>
      <c r="F32" s="3" t="s">
        <v>45</v>
      </c>
      <c r="G32" s="6">
        <v>0</v>
      </c>
      <c r="H32" s="6">
        <v>4456</v>
      </c>
      <c r="I32" s="6">
        <v>2919</v>
      </c>
      <c r="J32" s="6">
        <v>0</v>
      </c>
      <c r="K32" s="6">
        <v>0</v>
      </c>
      <c r="L32" s="10">
        <v>3687.5</v>
      </c>
      <c r="M32" s="10">
        <v>7375</v>
      </c>
      <c r="N32" s="3">
        <v>16</v>
      </c>
      <c r="O32" s="11">
        <v>2</v>
      </c>
    </row>
    <row r="33" spans="1:19" s="1" customFormat="1" ht="20.25" customHeight="1">
      <c r="A33" s="29"/>
      <c r="B33" s="31"/>
      <c r="C33" s="66" t="s">
        <v>63</v>
      </c>
      <c r="D33" s="67"/>
      <c r="E33" s="67"/>
      <c r="F33" s="67"/>
      <c r="G33" s="67"/>
      <c r="H33" s="67"/>
      <c r="I33" s="67"/>
      <c r="J33" s="67"/>
      <c r="K33" s="67"/>
      <c r="L33" s="67"/>
      <c r="M33" s="67"/>
      <c r="N33" s="67"/>
      <c r="O33" s="67"/>
    </row>
    <row r="34" spans="1:19" s="1" customFormat="1" ht="23.25" customHeight="1">
      <c r="A34" s="28" t="s">
        <v>60</v>
      </c>
      <c r="B34" s="30" t="s">
        <v>64</v>
      </c>
      <c r="C34" s="11" t="s">
        <v>57</v>
      </c>
      <c r="D34" s="3" t="s">
        <v>65</v>
      </c>
      <c r="E34" s="11" t="s">
        <v>20</v>
      </c>
      <c r="F34" s="3" t="s">
        <v>66</v>
      </c>
      <c r="G34" s="6">
        <v>0</v>
      </c>
      <c r="H34" s="6">
        <v>1573.94</v>
      </c>
      <c r="I34" s="6">
        <v>1272.5</v>
      </c>
      <c r="J34" s="6">
        <v>490</v>
      </c>
      <c r="K34" s="6">
        <v>0</v>
      </c>
      <c r="L34" s="10">
        <v>3336.44</v>
      </c>
      <c r="M34" s="10">
        <v>3336.44</v>
      </c>
      <c r="N34" s="3">
        <v>16</v>
      </c>
      <c r="O34" s="11">
        <v>1</v>
      </c>
    </row>
    <row r="35" spans="1:19" s="1" customFormat="1" ht="20.25" customHeight="1">
      <c r="A35" s="29"/>
      <c r="B35" s="31"/>
      <c r="C35" s="66" t="s">
        <v>67</v>
      </c>
      <c r="D35" s="67"/>
      <c r="E35" s="67"/>
      <c r="F35" s="67"/>
      <c r="G35" s="67"/>
      <c r="H35" s="67"/>
      <c r="I35" s="67"/>
      <c r="J35" s="67"/>
      <c r="K35" s="67"/>
      <c r="L35" s="67"/>
      <c r="M35" s="67"/>
      <c r="N35" s="67"/>
      <c r="O35" s="67"/>
    </row>
    <row r="36" spans="1:19" s="1" customFormat="1" ht="23.25" customHeight="1">
      <c r="A36" s="28" t="s">
        <v>68</v>
      </c>
      <c r="B36" s="30" t="s">
        <v>69</v>
      </c>
      <c r="C36" s="11" t="s">
        <v>57</v>
      </c>
      <c r="D36" s="3" t="s">
        <v>65</v>
      </c>
      <c r="E36" s="11" t="s">
        <v>20</v>
      </c>
      <c r="F36" s="3" t="s">
        <v>41</v>
      </c>
      <c r="G36" s="6">
        <v>0</v>
      </c>
      <c r="H36" s="6">
        <v>0</v>
      </c>
      <c r="I36" s="6">
        <v>0</v>
      </c>
      <c r="J36" s="6">
        <v>0</v>
      </c>
      <c r="K36" s="6">
        <v>0</v>
      </c>
      <c r="L36" s="10">
        <v>0</v>
      </c>
      <c r="M36" s="10">
        <v>0</v>
      </c>
      <c r="N36" s="3">
        <v>20</v>
      </c>
      <c r="O36" s="11">
        <v>6</v>
      </c>
    </row>
    <row r="37" spans="1:19" s="1" customFormat="1" ht="20.25" customHeight="1">
      <c r="A37" s="29"/>
      <c r="B37" s="31"/>
      <c r="C37" s="66" t="s">
        <v>70</v>
      </c>
      <c r="D37" s="67"/>
      <c r="E37" s="67"/>
      <c r="F37" s="67"/>
      <c r="G37" s="67"/>
      <c r="H37" s="67"/>
      <c r="I37" s="67"/>
      <c r="J37" s="67"/>
      <c r="K37" s="67"/>
      <c r="L37" s="67"/>
      <c r="M37" s="67"/>
      <c r="N37" s="67"/>
      <c r="O37" s="67"/>
    </row>
    <row r="38" spans="1:19" s="1" customFormat="1" ht="36.75" customHeight="1">
      <c r="A38" s="28" t="s">
        <v>71</v>
      </c>
      <c r="B38" s="30" t="s">
        <v>72</v>
      </c>
      <c r="C38" s="11" t="s">
        <v>73</v>
      </c>
      <c r="D38" s="68" t="s">
        <v>74</v>
      </c>
      <c r="E38" s="11" t="s">
        <v>20</v>
      </c>
      <c r="F38" s="3" t="s">
        <v>41</v>
      </c>
      <c r="G38" s="6">
        <v>0</v>
      </c>
      <c r="H38" s="6">
        <v>0</v>
      </c>
      <c r="I38" s="6">
        <v>0</v>
      </c>
      <c r="J38" s="6">
        <v>0</v>
      </c>
      <c r="K38" s="6">
        <v>0</v>
      </c>
      <c r="L38" s="10">
        <v>249.12</v>
      </c>
      <c r="M38" s="10">
        <v>79221.210000000006</v>
      </c>
      <c r="N38" s="3">
        <v>25</v>
      </c>
      <c r="O38" s="11">
        <v>318</v>
      </c>
    </row>
    <row r="39" spans="1:19" s="1" customFormat="1" ht="20.25" customHeight="1">
      <c r="A39" s="29"/>
      <c r="B39" s="31"/>
      <c r="C39" s="66" t="s">
        <v>67</v>
      </c>
      <c r="D39" s="67"/>
      <c r="E39" s="67"/>
      <c r="F39" s="67"/>
      <c r="G39" s="67"/>
      <c r="H39" s="67"/>
      <c r="I39" s="67"/>
      <c r="J39" s="67"/>
      <c r="K39" s="67"/>
      <c r="L39" s="67"/>
      <c r="M39" s="67"/>
      <c r="N39" s="67"/>
      <c r="O39" s="67"/>
    </row>
    <row r="40" spans="1:19" s="1" customFormat="1" ht="31.5" customHeight="1">
      <c r="A40" s="28" t="s">
        <v>75</v>
      </c>
      <c r="B40" s="30" t="s">
        <v>76</v>
      </c>
      <c r="C40" s="11" t="s">
        <v>57</v>
      </c>
      <c r="D40" s="68" t="s">
        <v>74</v>
      </c>
      <c r="E40" s="11" t="s">
        <v>20</v>
      </c>
      <c r="F40" s="3" t="s">
        <v>41</v>
      </c>
      <c r="G40" s="6">
        <v>0</v>
      </c>
      <c r="H40" s="6">
        <v>0</v>
      </c>
      <c r="I40" s="6">
        <v>0</v>
      </c>
      <c r="J40" s="6">
        <v>3900</v>
      </c>
      <c r="K40" s="6">
        <v>0</v>
      </c>
      <c r="L40" s="10">
        <v>354.54</v>
      </c>
      <c r="M40" s="10">
        <v>3900</v>
      </c>
      <c r="N40" s="3">
        <v>12</v>
      </c>
      <c r="O40" s="11">
        <v>11</v>
      </c>
    </row>
    <row r="41" spans="1:19" s="1" customFormat="1" ht="31.5" customHeight="1">
      <c r="A41" s="29"/>
      <c r="B41" s="31"/>
      <c r="C41" s="66" t="s">
        <v>77</v>
      </c>
      <c r="D41" s="67"/>
      <c r="E41" s="67"/>
      <c r="F41" s="67"/>
      <c r="G41" s="67"/>
      <c r="H41" s="67"/>
      <c r="I41" s="67"/>
      <c r="J41" s="67"/>
      <c r="K41" s="67"/>
      <c r="L41" s="67"/>
      <c r="M41" s="67"/>
      <c r="N41" s="67"/>
      <c r="O41" s="67"/>
    </row>
    <row r="42" spans="1:19" s="24" customFormat="1" ht="18" customHeight="1">
      <c r="A42" s="28" t="s">
        <v>78</v>
      </c>
      <c r="B42" s="30" t="s">
        <v>79</v>
      </c>
      <c r="C42" s="11" t="s">
        <v>57</v>
      </c>
      <c r="D42" s="3" t="s">
        <v>65</v>
      </c>
      <c r="E42" s="11" t="s">
        <v>20</v>
      </c>
      <c r="F42" s="3" t="s">
        <v>41</v>
      </c>
      <c r="G42" s="6">
        <v>0</v>
      </c>
      <c r="H42" s="6">
        <v>0</v>
      </c>
      <c r="I42" s="6">
        <v>0</v>
      </c>
      <c r="J42" s="6">
        <v>0</v>
      </c>
      <c r="K42" s="6">
        <v>0</v>
      </c>
      <c r="L42" s="10">
        <v>0</v>
      </c>
      <c r="M42" s="10">
        <v>0</v>
      </c>
      <c r="N42" s="3">
        <v>13</v>
      </c>
      <c r="O42" s="11">
        <v>3</v>
      </c>
    </row>
    <row r="43" spans="1:19" s="24" customFormat="1" ht="20.25" customHeight="1">
      <c r="A43" s="29"/>
      <c r="B43" s="31"/>
      <c r="C43" s="66" t="s">
        <v>80</v>
      </c>
      <c r="D43" s="67"/>
      <c r="E43" s="67"/>
      <c r="F43" s="67"/>
      <c r="G43" s="67"/>
      <c r="H43" s="67"/>
      <c r="I43" s="67"/>
      <c r="J43" s="67"/>
      <c r="K43" s="67"/>
      <c r="L43" s="67"/>
      <c r="M43" s="67"/>
      <c r="N43" s="67"/>
      <c r="O43" s="67"/>
      <c r="P43" s="25"/>
      <c r="Q43" s="25"/>
      <c r="R43" s="25"/>
      <c r="S43" s="25"/>
    </row>
    <row r="44" spans="1:19" s="4" customFormat="1">
      <c r="A44" s="26" t="s">
        <v>18</v>
      </c>
      <c r="B44" s="27"/>
      <c r="C44" s="27"/>
      <c r="D44" s="27"/>
      <c r="E44" s="27"/>
      <c r="F44" s="27"/>
      <c r="G44" s="14">
        <f>SUM(G42,G40,G38,G36,G34,G32,G30)</f>
        <v>0</v>
      </c>
      <c r="H44" s="14">
        <f t="shared" ref="H44:O44" si="3">SUM(H42,H40,H38,H36,H34,H32,H30)</f>
        <v>11117.82</v>
      </c>
      <c r="I44" s="14">
        <f t="shared" si="3"/>
        <v>8778.5</v>
      </c>
      <c r="J44" s="14">
        <f t="shared" si="3"/>
        <v>4390</v>
      </c>
      <c r="K44" s="69" t="s">
        <v>81</v>
      </c>
      <c r="L44" s="5">
        <v>301.77</v>
      </c>
      <c r="M44" s="14">
        <f t="shared" si="3"/>
        <v>103507.53000000001</v>
      </c>
      <c r="N44" s="69">
        <f t="shared" si="3"/>
        <v>132</v>
      </c>
      <c r="O44" s="69">
        <f t="shared" si="3"/>
        <v>343</v>
      </c>
    </row>
    <row r="45" spans="1:19">
      <c r="A45" s="61" t="s">
        <v>19</v>
      </c>
      <c r="B45" s="61"/>
      <c r="C45" s="61"/>
      <c r="D45" s="61"/>
      <c r="E45" s="61"/>
      <c r="F45" s="61"/>
      <c r="G45" s="61"/>
      <c r="H45" s="61"/>
      <c r="I45" s="61"/>
      <c r="J45" s="61"/>
      <c r="K45" s="61"/>
      <c r="L45" s="61"/>
      <c r="M45" s="61"/>
      <c r="N45" s="61"/>
      <c r="O45" s="61"/>
    </row>
  </sheetData>
  <sheetProtection password="C76B" sheet="1" objects="1" scenarios="1"/>
  <mergeCells count="86">
    <mergeCell ref="A38:A39"/>
    <mergeCell ref="B38:B39"/>
    <mergeCell ref="C39:O39"/>
    <mergeCell ref="A40:A41"/>
    <mergeCell ref="B40:B41"/>
    <mergeCell ref="C41:O41"/>
    <mergeCell ref="A34:A35"/>
    <mergeCell ref="B34:B35"/>
    <mergeCell ref="C35:O35"/>
    <mergeCell ref="A36:A37"/>
    <mergeCell ref="B36:B37"/>
    <mergeCell ref="C37:O37"/>
    <mergeCell ref="A30:A31"/>
    <mergeCell ref="B30:B31"/>
    <mergeCell ref="C31:O31"/>
    <mergeCell ref="A32:A33"/>
    <mergeCell ref="B32:B33"/>
    <mergeCell ref="C33:O33"/>
    <mergeCell ref="A42:A43"/>
    <mergeCell ref="B42:B43"/>
    <mergeCell ref="C43:O43"/>
    <mergeCell ref="A44:F44"/>
    <mergeCell ref="A45:O45"/>
    <mergeCell ref="A27:O27"/>
    <mergeCell ref="A28:A29"/>
    <mergeCell ref="B28:B29"/>
    <mergeCell ref="C28:C29"/>
    <mergeCell ref="D28:D29"/>
    <mergeCell ref="E28:E29"/>
    <mergeCell ref="F28:F29"/>
    <mergeCell ref="G28:M28"/>
    <mergeCell ref="N28:N29"/>
    <mergeCell ref="O28:O29"/>
    <mergeCell ref="A19:F19"/>
    <mergeCell ref="A26:O26"/>
    <mergeCell ref="A15:A16"/>
    <mergeCell ref="B15:B16"/>
    <mergeCell ref="C16:O16"/>
    <mergeCell ref="A13:A14"/>
    <mergeCell ref="B13:B14"/>
    <mergeCell ref="C14:O14"/>
    <mergeCell ref="A17:A18"/>
    <mergeCell ref="B17:B18"/>
    <mergeCell ref="C18:O18"/>
    <mergeCell ref="C6:O6"/>
    <mergeCell ref="A10:O10"/>
    <mergeCell ref="A11:A12"/>
    <mergeCell ref="B11:B12"/>
    <mergeCell ref="C11:C12"/>
    <mergeCell ref="D11:D12"/>
    <mergeCell ref="E11:E12"/>
    <mergeCell ref="F11:F12"/>
    <mergeCell ref="G11:M11"/>
    <mergeCell ref="N11:N12"/>
    <mergeCell ref="O11:O12"/>
    <mergeCell ref="A9:F9"/>
    <mergeCell ref="A7:A8"/>
    <mergeCell ref="B7:B8"/>
    <mergeCell ref="C8:O8"/>
    <mergeCell ref="A2:O2"/>
    <mergeCell ref="A1:O1"/>
    <mergeCell ref="G3:M3"/>
    <mergeCell ref="A3:A4"/>
    <mergeCell ref="B3:B4"/>
    <mergeCell ref="C3:C4"/>
    <mergeCell ref="D3:D4"/>
    <mergeCell ref="E3:E4"/>
    <mergeCell ref="F3:F4"/>
    <mergeCell ref="N3:N4"/>
    <mergeCell ref="O3:O4"/>
    <mergeCell ref="A25:F25"/>
    <mergeCell ref="A23:A24"/>
    <mergeCell ref="B23:B24"/>
    <mergeCell ref="C24:O24"/>
    <mergeCell ref="A5:A6"/>
    <mergeCell ref="A20:O20"/>
    <mergeCell ref="A21:A22"/>
    <mergeCell ref="B21:B22"/>
    <mergeCell ref="C21:C22"/>
    <mergeCell ref="D21:D22"/>
    <mergeCell ref="E21:E22"/>
    <mergeCell ref="F21:F22"/>
    <mergeCell ref="G21:M21"/>
    <mergeCell ref="N21:N22"/>
    <mergeCell ref="O21:O22"/>
    <mergeCell ref="B5:B6"/>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2014-06-12T13:11:38Z</dcterms:modified>
</cp:coreProperties>
</file>