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4506103\DPE 2017\RA 3 TABELAS MAR\"/>
    </mc:Choice>
  </mc:AlternateContent>
  <bookViews>
    <workbookView xWindow="0" yWindow="45" windowWidth="19155" windowHeight="11820"/>
  </bookViews>
  <sheets>
    <sheet name="Plan1" sheetId="1" r:id="rId1"/>
    <sheet name="Plan2" sheetId="2" r:id="rId2"/>
    <sheet name="Plan3" sheetId="3" r:id="rId3"/>
  </sheets>
  <calcPr calcId="152511"/>
</workbook>
</file>

<file path=xl/calcChain.xml><?xml version="1.0" encoding="utf-8"?>
<calcChain xmlns="http://schemas.openxmlformats.org/spreadsheetml/2006/main">
  <c r="M35" i="1" l="1"/>
  <c r="L35" i="1"/>
  <c r="K33" i="1"/>
  <c r="J33" i="1"/>
  <c r="K31" i="1"/>
  <c r="J31" i="1" s="1"/>
  <c r="K29" i="1"/>
  <c r="J29" i="1"/>
  <c r="K27" i="1"/>
  <c r="J27" i="1" s="1"/>
  <c r="K25" i="1"/>
  <c r="J25" i="1" s="1"/>
  <c r="K23" i="1"/>
  <c r="J23" i="1" s="1"/>
  <c r="K21" i="1"/>
  <c r="J21" i="1" s="1"/>
  <c r="K19" i="1"/>
  <c r="J19" i="1" s="1"/>
  <c r="K35" i="1" l="1"/>
  <c r="M15" i="1"/>
  <c r="L15" i="1"/>
  <c r="K15" i="1"/>
  <c r="L7" i="1" l="1"/>
  <c r="M7" i="1"/>
  <c r="K7" i="1"/>
</calcChain>
</file>

<file path=xl/sharedStrings.xml><?xml version="1.0" encoding="utf-8"?>
<sst xmlns="http://schemas.openxmlformats.org/spreadsheetml/2006/main" count="117" uniqueCount="64">
  <si>
    <t>DATA</t>
  </si>
  <si>
    <t>EVENTO</t>
  </si>
  <si>
    <t>FORMA DE
EXECUÇÃO</t>
  </si>
  <si>
    <t>CLIENTELA</t>
  </si>
  <si>
    <t>MINISTRANTE</t>
  </si>
  <si>
    <t>LOCAL</t>
  </si>
  <si>
    <t>C/H</t>
  </si>
  <si>
    <t>TABELA 20 -ATIVIDADES DE CAPACITAÇÃO E APERFEIÇOAMENTO - PÚBLICO INTERNO</t>
  </si>
  <si>
    <t>Qte.
PARTICIPANTES</t>
  </si>
  <si>
    <t>PASSAGENS</t>
  </si>
  <si>
    <t>DIÁRIAS</t>
  </si>
  <si>
    <t>INSCRIÇÃO</t>
  </si>
  <si>
    <t>UNITÁRIO</t>
  </si>
  <si>
    <t>TOTAL</t>
  </si>
  <si>
    <t>T O T A L</t>
  </si>
  <si>
    <r>
      <rPr>
        <b/>
        <sz val="8"/>
        <color theme="1"/>
        <rFont val="Calibri"/>
        <family val="2"/>
        <scheme val="minor"/>
      </rPr>
      <t>FONTE</t>
    </r>
    <r>
      <rPr>
        <sz val="8"/>
        <color theme="1"/>
        <rFont val="Calibri"/>
        <family val="2"/>
        <scheme val="minor"/>
      </rPr>
      <t>: Instituto de Contas - ICON</t>
    </r>
  </si>
  <si>
    <t>Curso de Formação dos Novos AFCE - Etapa 02</t>
  </si>
  <si>
    <t>direta</t>
  </si>
  <si>
    <t>Novos Servidores do TCE</t>
  </si>
  <si>
    <t>Diversos</t>
  </si>
  <si>
    <t>Salas 1 e 2 do ICON</t>
  </si>
  <si>
    <t>Mês: Jan / 2017</t>
  </si>
  <si>
    <t>Alessandro Marcon de Souza, Alessandro Marinho de Albuquerque, Antônio Felipe Oliveira Rodrigues, Celio Hoepers, Cristiano Francis Matos de Macedo, Damiany da Fonseca, Daniel de Brito Moro, Debora Borim da Silva, Edipo Juventino da Siva, Gabriel Vicente Ferreira de Carvalho, Igor Guadagnin, Leandro Ricardo Suchecki Verner,  Maira Luz Gualdino, Marcos Quilante, Marcos Scherer Bastos, Matheus Lapolli Brighenti, Pablo Vinicius Neves Oliveira, Paulo Soto de Miranda, Paulo Vinícius Harada de Oliveira, Rafael Galvão de Souza, Renata Ligocki Pedro e Silvio Bhering Sallum.</t>
  </si>
  <si>
    <t>Treinamento - TCE Virtual IN-20</t>
  </si>
  <si>
    <t>Servidores do TCE</t>
  </si>
  <si>
    <t>Sandro Daros de Luca</t>
  </si>
  <si>
    <t>DIN</t>
  </si>
  <si>
    <t>Capacitação e-SIPROC para servidores do Gabinete do Conselheiro Luiz Roberto Herbst</t>
  </si>
  <si>
    <t>Leonardo Manzoni</t>
  </si>
  <si>
    <t>TCE/SC</t>
  </si>
  <si>
    <t>Eduardo Gonzaga de Oiiveira,.Neimar Paludo, Rose Maria Bento, Fábio Batista, Carlos Alexandre Krinski, Jozélia dos Santos, Mariléia Aparecida Herbst e Leonardo Manzoni.</t>
  </si>
  <si>
    <t>Mês: Fev / 2017</t>
  </si>
  <si>
    <t>Servidores Gab. Cons.
Luiz Roberto Herbst</t>
  </si>
  <si>
    <t>Sandro Daros de Luca, Fabiana Riberiro Borges (SEFAZ) e Inês Marina de Souza (SEFAZ).</t>
  </si>
  <si>
    <t>Mês: Mar / 2017</t>
  </si>
  <si>
    <t>Auditoria no Sitema Previdenciário</t>
  </si>
  <si>
    <t>indireta</t>
  </si>
  <si>
    <t>diversa</t>
  </si>
  <si>
    <t>diversos</t>
  </si>
  <si>
    <t>Brasília, DF</t>
  </si>
  <si>
    <t>Gláucia da Cunha (DAE/COAF) e Odir Gomes R. Neto (DAE/CAOP/DIVI4).</t>
  </si>
  <si>
    <t>8/3 a 10/3</t>
  </si>
  <si>
    <t>29º Semináfio Nacional de Previdência Social</t>
  </si>
  <si>
    <t>Florianópolis, SC</t>
  </si>
  <si>
    <t>Rogério Guilherme de Oliveira (DAP/COAPII/DIVI4), Daison Fabrício Zilli Santos (DMU/CODR/DIVI6), Maximiliano Mazera (DMU/CODR), Alcionei V. de Aguiar (DMU/CODR/DIVI6) e Moisés de O. Barbosa (DMU/CODR/DIVI6).</t>
  </si>
  <si>
    <t>14/3 a 16/3</t>
  </si>
  <si>
    <t>XV Congresso Catarinense de Muncípios</t>
  </si>
  <si>
    <t>Indireta</t>
  </si>
  <si>
    <t>Joinville, SC</t>
  </si>
  <si>
    <t>15/3 a 17/3</t>
  </si>
  <si>
    <t>Gestão Tributária de Contratos e Convênios</t>
  </si>
  <si>
    <t>Thaiz S. Serpa (DAF/CLIC)</t>
  </si>
  <si>
    <t>Seminário sobre Estratégia de Expansão do ODP nos Tribunais de Contas</t>
  </si>
  <si>
    <t>Campo Grande, MS</t>
  </si>
  <si>
    <t>Nilson Zanatto (DGCE/NIE)</t>
  </si>
  <si>
    <t>Projeto Nacional - Licitações Sustentáveis</t>
  </si>
  <si>
    <t>Belo Horizonte, MG</t>
  </si>
  <si>
    <t>Azor El Achkar (DLC/CAJU/DIVI5)</t>
  </si>
  <si>
    <t>27/3 e 28/3</t>
  </si>
  <si>
    <t>Governança e Gestão nos Tribunais de Contas - Reunião Técnica sobre Sistema Channel</t>
  </si>
  <si>
    <t>Brasília/DF</t>
  </si>
  <si>
    <t>Adriana Luz (DPE/CPOI)</t>
  </si>
  <si>
    <t>Rio de Janeiro</t>
  </si>
  <si>
    <r>
      <t xml:space="preserve">Moisés Hoeggen (DMU), Pedro Jorge R. Oliveira (DLC/COSE/DIVI3), Geraldo José Gomes (DLC/CAJU/DIVI6), Ricardo José da Silva (DMU/COPR/DIVI7) e Marcos Alves Monteiro (DMU/CGEM).                </t>
    </r>
    <r>
      <rPr>
        <b/>
        <sz val="9"/>
        <rFont val="Garamond"/>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</si>
</sst>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1" x14ac:knownFonts="1">
    <font>
      <sz val="11"/>
      <color theme="1"/>
      <name val="Calibri"/>
      <family val="2"/>
      <scheme val="minor"/>
    </font>
    <font>
      <b/>
      <sz val="14"/>
      <color theme="1"/>
      <name val="Calibri"/>
      <family val="2"/>
      <scheme val="minor"/>
    </font>
    <font>
      <b/>
      <sz val="12"/>
      <color theme="1"/>
      <name val="Arial"/>
      <family val="2"/>
    </font>
    <font>
      <b/>
      <sz val="8"/>
      <name val="Arial"/>
      <family val="2"/>
    </font>
    <font>
      <b/>
      <sz val="8"/>
      <color theme="1"/>
      <name val="Arial"/>
      <family val="2"/>
    </font>
    <font>
      <sz val="8"/>
      <color theme="1"/>
      <name val="Calibri"/>
      <family val="2"/>
      <scheme val="minor"/>
    </font>
    <font>
      <b/>
      <sz val="9"/>
      <color theme="1"/>
      <name val="Arial"/>
      <family val="2"/>
    </font>
    <font>
      <sz val="9"/>
      <name val="Arial"/>
      <family val="2"/>
    </font>
    <font>
      <b/>
      <sz val="8"/>
      <color theme="1"/>
      <name val="Calibri"/>
      <family val="2"/>
      <scheme val="minor"/>
    </font>
    <font>
      <sz val="9"/>
      <name val="Garamond"/>
      <family val="1"/>
    </font>
    <font>
      <b/>
      <sz val="9"/>
      <name val="Garamond"/>
      <family val="1"/>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1">
    <xf numFmtId="0" fontId="0" fillId="0" borderId="0" xfId="0"/>
    <xf numFmtId="0" fontId="0" fillId="3" borderId="0" xfId="0" applyFill="1" applyBorder="1"/>
    <xf numFmtId="0" fontId="3" fillId="5" borderId="1" xfId="0" applyFont="1" applyFill="1" applyBorder="1" applyAlignment="1">
      <alignment horizontal="center" vertical="center" wrapText="1"/>
    </xf>
    <xf numFmtId="164" fontId="7" fillId="3" borderId="1" xfId="0" applyNumberFormat="1" applyFont="1" applyFill="1" applyBorder="1" applyAlignment="1">
      <alignment horizontal="center" vertical="center" wrapText="1"/>
    </xf>
    <xf numFmtId="164" fontId="7" fillId="3" borderId="1" xfId="0" applyNumberFormat="1" applyFont="1" applyFill="1" applyBorder="1" applyAlignment="1">
      <alignment horizontal="center" vertical="center"/>
    </xf>
    <xf numFmtId="2" fontId="7" fillId="3" borderId="1" xfId="0" applyNumberFormat="1" applyFont="1" applyFill="1" applyBorder="1" applyAlignment="1">
      <alignment horizontal="center" vertical="center" wrapText="1"/>
    </xf>
    <xf numFmtId="4" fontId="7" fillId="3" borderId="1" xfId="0" applyNumberFormat="1" applyFont="1" applyFill="1" applyBorder="1" applyAlignment="1">
      <alignment horizontal="center" vertical="center" wrapText="1"/>
    </xf>
    <xf numFmtId="1" fontId="7" fillId="3" borderId="1" xfId="0" applyNumberFormat="1" applyFont="1" applyFill="1" applyBorder="1" applyAlignment="1">
      <alignment horizontal="center" vertical="center"/>
    </xf>
    <xf numFmtId="49" fontId="7" fillId="3" borderId="1" xfId="0" applyNumberFormat="1" applyFont="1" applyFill="1" applyBorder="1" applyAlignment="1">
      <alignment horizontal="center" vertical="center" wrapText="1"/>
    </xf>
    <xf numFmtId="4" fontId="6" fillId="6" borderId="1" xfId="0" applyNumberFormat="1" applyFont="1" applyFill="1" applyBorder="1" applyAlignment="1">
      <alignment horizontal="center" vertical="center" wrapText="1"/>
    </xf>
    <xf numFmtId="3" fontId="6" fillId="6"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6" fillId="6" borderId="6" xfId="0" applyFont="1" applyFill="1" applyBorder="1" applyAlignment="1">
      <alignment horizontal="center" vertical="center"/>
    </xf>
    <xf numFmtId="0" fontId="6" fillId="6" borderId="3" xfId="0" applyFont="1" applyFill="1" applyBorder="1" applyAlignment="1">
      <alignment horizontal="center" vertical="center"/>
    </xf>
    <xf numFmtId="0" fontId="6" fillId="6" borderId="5" xfId="0" applyFont="1" applyFill="1" applyBorder="1" applyAlignment="1">
      <alignment horizontal="center" vertical="center"/>
    </xf>
    <xf numFmtId="0" fontId="2" fillId="2" borderId="3"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1" xfId="0" applyFont="1" applyFill="1" applyBorder="1" applyAlignment="1">
      <alignment horizontal="center" vertical="center" wrapText="1"/>
    </xf>
    <xf numFmtId="0" fontId="4" fillId="5" borderId="1" xfId="0" applyFont="1" applyFill="1" applyBorder="1" applyAlignment="1">
      <alignment horizontal="center" vertical="center"/>
    </xf>
    <xf numFmtId="0" fontId="3" fillId="5" borderId="6" xfId="0" applyFont="1" applyFill="1" applyBorder="1" applyAlignment="1">
      <alignment horizontal="center" vertical="center" wrapText="1"/>
    </xf>
    <xf numFmtId="14" fontId="7" fillId="3" borderId="4" xfId="0" applyNumberFormat="1" applyFont="1" applyFill="1" applyBorder="1" applyAlignment="1">
      <alignment horizontal="center" vertical="center" wrapText="1"/>
    </xf>
    <xf numFmtId="14" fontId="7" fillId="3" borderId="2" xfId="0" applyNumberFormat="1" applyFont="1" applyFill="1" applyBorder="1" applyAlignment="1">
      <alignment horizontal="center" vertical="center" wrapText="1"/>
    </xf>
    <xf numFmtId="0" fontId="7" fillId="3" borderId="8" xfId="0" applyFont="1" applyFill="1" applyBorder="1" applyAlignment="1">
      <alignment horizontal="left" vertical="center" wrapText="1"/>
    </xf>
    <xf numFmtId="0" fontId="7" fillId="3" borderId="9" xfId="0" applyFont="1" applyFill="1" applyBorder="1" applyAlignment="1">
      <alignment horizontal="left" vertical="center" wrapText="1"/>
    </xf>
    <xf numFmtId="0" fontId="9" fillId="3" borderId="6" xfId="0" applyFont="1" applyFill="1" applyBorder="1" applyAlignment="1">
      <alignment horizontal="left" vertical="center" wrapText="1"/>
    </xf>
    <xf numFmtId="0" fontId="9" fillId="3" borderId="3" xfId="0" applyFont="1" applyFill="1" applyBorder="1" applyAlignment="1">
      <alignment horizontal="left" vertical="center" wrapText="1"/>
    </xf>
    <xf numFmtId="0" fontId="9" fillId="3" borderId="5" xfId="0" applyFont="1" applyFill="1" applyBorder="1" applyAlignment="1">
      <alignment horizontal="left" vertical="center" wrapText="1"/>
    </xf>
    <xf numFmtId="0" fontId="5" fillId="0" borderId="7" xfId="0" applyFont="1" applyBorder="1" applyAlignment="1">
      <alignment horizontal="left" vertical="center"/>
    </xf>
    <xf numFmtId="0" fontId="1" fillId="4" borderId="0"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tabSelected="1" topLeftCell="A25" zoomScale="80" zoomScaleNormal="80" workbookViewId="0">
      <selection activeCell="A16" sqref="A16:XFD16"/>
    </sheetView>
  </sheetViews>
  <sheetFormatPr defaultRowHeight="15" x14ac:dyDescent="0.25"/>
  <cols>
    <col min="1" max="1" width="14.28515625" customWidth="1"/>
    <col min="2" max="2" width="33" customWidth="1"/>
    <col min="3" max="3" width="12.5703125" customWidth="1"/>
    <col min="4" max="4" width="21" customWidth="1"/>
    <col min="5" max="5" width="22" customWidth="1"/>
    <col min="6" max="6" width="15.7109375" customWidth="1"/>
    <col min="7" max="7" width="13.85546875" customWidth="1"/>
    <col min="8" max="11" width="12.7109375" customWidth="1"/>
    <col min="12" max="12" width="11" customWidth="1"/>
    <col min="13" max="13" width="18.140625" customWidth="1"/>
  </cols>
  <sheetData>
    <row r="1" spans="1:13" ht="30" customHeight="1" x14ac:dyDescent="0.25">
      <c r="A1" s="30" t="s">
        <v>7</v>
      </c>
      <c r="B1" s="30"/>
      <c r="C1" s="30"/>
      <c r="D1" s="30"/>
      <c r="E1" s="30"/>
      <c r="F1" s="30"/>
      <c r="G1" s="30"/>
      <c r="H1" s="30"/>
      <c r="I1" s="30"/>
      <c r="J1" s="30"/>
      <c r="K1" s="30"/>
      <c r="L1" s="30"/>
      <c r="M1" s="30"/>
    </row>
    <row r="2" spans="1:13" s="1" customFormat="1" ht="21.75" customHeight="1" x14ac:dyDescent="0.25">
      <c r="A2" s="16" t="s">
        <v>21</v>
      </c>
      <c r="B2" s="16"/>
      <c r="C2" s="16"/>
      <c r="D2" s="16"/>
      <c r="E2" s="16"/>
      <c r="F2" s="16"/>
      <c r="G2" s="16"/>
      <c r="H2" s="16"/>
      <c r="I2" s="16"/>
      <c r="J2" s="16"/>
      <c r="K2" s="16"/>
      <c r="L2" s="16"/>
      <c r="M2" s="16"/>
    </row>
    <row r="3" spans="1:13" s="1" customFormat="1" ht="21.75" customHeight="1" x14ac:dyDescent="0.25">
      <c r="A3" s="17" t="s">
        <v>0</v>
      </c>
      <c r="B3" s="18" t="s">
        <v>1</v>
      </c>
      <c r="C3" s="19" t="s">
        <v>2</v>
      </c>
      <c r="D3" s="17" t="s">
        <v>3</v>
      </c>
      <c r="E3" s="17" t="s">
        <v>4</v>
      </c>
      <c r="F3" s="17" t="s">
        <v>5</v>
      </c>
      <c r="G3" s="20"/>
      <c r="H3" s="20"/>
      <c r="I3" s="20"/>
      <c r="J3" s="20"/>
      <c r="K3" s="20"/>
      <c r="L3" s="17" t="s">
        <v>6</v>
      </c>
      <c r="M3" s="21" t="s">
        <v>8</v>
      </c>
    </row>
    <row r="4" spans="1:13" s="1" customFormat="1" ht="23.25" customHeight="1" x14ac:dyDescent="0.25">
      <c r="A4" s="17"/>
      <c r="B4" s="18"/>
      <c r="C4" s="19"/>
      <c r="D4" s="17"/>
      <c r="E4" s="17"/>
      <c r="F4" s="17"/>
      <c r="G4" s="2" t="s">
        <v>9</v>
      </c>
      <c r="H4" s="2" t="s">
        <v>10</v>
      </c>
      <c r="I4" s="2" t="s">
        <v>11</v>
      </c>
      <c r="J4" s="2" t="s">
        <v>12</v>
      </c>
      <c r="K4" s="2" t="s">
        <v>13</v>
      </c>
      <c r="L4" s="17"/>
      <c r="M4" s="21"/>
    </row>
    <row r="5" spans="1:13" s="1" customFormat="1" ht="24.75" customHeight="1" x14ac:dyDescent="0.25">
      <c r="A5" s="22">
        <v>42766.208333333336</v>
      </c>
      <c r="B5" s="24" t="s">
        <v>16</v>
      </c>
      <c r="C5" s="3" t="s">
        <v>17</v>
      </c>
      <c r="D5" s="4" t="s">
        <v>18</v>
      </c>
      <c r="E5" s="4" t="s">
        <v>19</v>
      </c>
      <c r="F5" s="3" t="s">
        <v>20</v>
      </c>
      <c r="G5" s="5"/>
      <c r="H5" s="5"/>
      <c r="I5" s="5"/>
      <c r="J5" s="6"/>
      <c r="K5" s="6">
        <v>0</v>
      </c>
      <c r="L5" s="7">
        <v>146</v>
      </c>
      <c r="M5" s="8">
        <v>22</v>
      </c>
    </row>
    <row r="6" spans="1:13" s="1" customFormat="1" ht="46.5" customHeight="1" x14ac:dyDescent="0.25">
      <c r="A6" s="23"/>
      <c r="B6" s="25"/>
      <c r="C6" s="26" t="s">
        <v>22</v>
      </c>
      <c r="D6" s="27"/>
      <c r="E6" s="27"/>
      <c r="F6" s="27"/>
      <c r="G6" s="27"/>
      <c r="H6" s="27"/>
      <c r="I6" s="27"/>
      <c r="J6" s="27"/>
      <c r="K6" s="27"/>
      <c r="L6" s="27"/>
      <c r="M6" s="28"/>
    </row>
    <row r="7" spans="1:13" ht="24.95" customHeight="1" x14ac:dyDescent="0.25">
      <c r="A7" s="13" t="s">
        <v>14</v>
      </c>
      <c r="B7" s="14"/>
      <c r="C7" s="14"/>
      <c r="D7" s="14"/>
      <c r="E7" s="14"/>
      <c r="F7" s="14"/>
      <c r="G7" s="14"/>
      <c r="H7" s="14"/>
      <c r="I7" s="14"/>
      <c r="J7" s="15"/>
      <c r="K7" s="9">
        <f>SUM(K5)</f>
        <v>0</v>
      </c>
      <c r="L7" s="10">
        <f t="shared" ref="L7:M7" si="0">SUM(L5)</f>
        <v>146</v>
      </c>
      <c r="M7" s="10">
        <f t="shared" si="0"/>
        <v>22</v>
      </c>
    </row>
    <row r="8" spans="1:13" s="1" customFormat="1" ht="21.75" customHeight="1" x14ac:dyDescent="0.25">
      <c r="A8" s="16" t="s">
        <v>31</v>
      </c>
      <c r="B8" s="16"/>
      <c r="C8" s="16"/>
      <c r="D8" s="16"/>
      <c r="E8" s="16"/>
      <c r="F8" s="16"/>
      <c r="G8" s="16"/>
      <c r="H8" s="16"/>
      <c r="I8" s="16"/>
      <c r="J8" s="16"/>
      <c r="K8" s="16"/>
      <c r="L8" s="16"/>
      <c r="M8" s="16"/>
    </row>
    <row r="9" spans="1:13" s="1" customFormat="1" ht="21.75" customHeight="1" x14ac:dyDescent="0.25">
      <c r="A9" s="17" t="s">
        <v>0</v>
      </c>
      <c r="B9" s="18" t="s">
        <v>1</v>
      </c>
      <c r="C9" s="19" t="s">
        <v>2</v>
      </c>
      <c r="D9" s="17" t="s">
        <v>3</v>
      </c>
      <c r="E9" s="17" t="s">
        <v>4</v>
      </c>
      <c r="F9" s="17" t="s">
        <v>5</v>
      </c>
      <c r="G9" s="20"/>
      <c r="H9" s="20"/>
      <c r="I9" s="20"/>
      <c r="J9" s="20"/>
      <c r="K9" s="20"/>
      <c r="L9" s="17" t="s">
        <v>6</v>
      </c>
      <c r="M9" s="21" t="s">
        <v>8</v>
      </c>
    </row>
    <row r="10" spans="1:13" s="1" customFormat="1" ht="23.25" customHeight="1" x14ac:dyDescent="0.25">
      <c r="A10" s="17"/>
      <c r="B10" s="18"/>
      <c r="C10" s="19"/>
      <c r="D10" s="17"/>
      <c r="E10" s="17"/>
      <c r="F10" s="17"/>
      <c r="G10" s="11" t="s">
        <v>9</v>
      </c>
      <c r="H10" s="11" t="s">
        <v>10</v>
      </c>
      <c r="I10" s="11" t="s">
        <v>11</v>
      </c>
      <c r="J10" s="11" t="s">
        <v>12</v>
      </c>
      <c r="K10" s="11" t="s">
        <v>13</v>
      </c>
      <c r="L10" s="17"/>
      <c r="M10" s="21"/>
    </row>
    <row r="11" spans="1:13" s="1" customFormat="1" ht="25.5" customHeight="1" x14ac:dyDescent="0.25">
      <c r="A11" s="22">
        <v>42769</v>
      </c>
      <c r="B11" s="24" t="s">
        <v>23</v>
      </c>
      <c r="C11" s="3" t="s">
        <v>17</v>
      </c>
      <c r="D11" s="4" t="s">
        <v>24</v>
      </c>
      <c r="E11" s="4" t="s">
        <v>25</v>
      </c>
      <c r="F11" s="3" t="s">
        <v>26</v>
      </c>
      <c r="G11" s="5">
        <v>0</v>
      </c>
      <c r="H11" s="5">
        <v>0</v>
      </c>
      <c r="I11" s="5">
        <v>0</v>
      </c>
      <c r="J11" s="6">
        <v>0</v>
      </c>
      <c r="K11" s="6">
        <v>0</v>
      </c>
      <c r="L11" s="7">
        <v>3</v>
      </c>
      <c r="M11" s="8">
        <v>2</v>
      </c>
    </row>
    <row r="12" spans="1:13" s="1" customFormat="1" ht="26.25" customHeight="1" x14ac:dyDescent="0.25">
      <c r="A12" s="23"/>
      <c r="B12" s="25"/>
      <c r="C12" s="26" t="s">
        <v>33</v>
      </c>
      <c r="D12" s="27"/>
      <c r="E12" s="27"/>
      <c r="F12" s="27"/>
      <c r="G12" s="27"/>
      <c r="H12" s="27"/>
      <c r="I12" s="27"/>
      <c r="J12" s="27"/>
      <c r="K12" s="27"/>
      <c r="L12" s="27"/>
      <c r="M12" s="28"/>
    </row>
    <row r="13" spans="1:13" s="1" customFormat="1" ht="27.75" customHeight="1" x14ac:dyDescent="0.25">
      <c r="A13" s="22">
        <v>42773</v>
      </c>
      <c r="B13" s="24" t="s">
        <v>27</v>
      </c>
      <c r="C13" s="3" t="s">
        <v>17</v>
      </c>
      <c r="D13" s="3" t="s">
        <v>32</v>
      </c>
      <c r="E13" s="4" t="s">
        <v>28</v>
      </c>
      <c r="F13" s="3" t="s">
        <v>29</v>
      </c>
      <c r="G13" s="5">
        <v>0</v>
      </c>
      <c r="H13" s="5">
        <v>0</v>
      </c>
      <c r="I13" s="5">
        <v>0</v>
      </c>
      <c r="J13" s="6">
        <v>0</v>
      </c>
      <c r="K13" s="6">
        <v>0</v>
      </c>
      <c r="L13" s="7">
        <v>3</v>
      </c>
      <c r="M13" s="8">
        <v>7</v>
      </c>
    </row>
    <row r="14" spans="1:13" s="1" customFormat="1" ht="27" customHeight="1" x14ac:dyDescent="0.25">
      <c r="A14" s="23"/>
      <c r="B14" s="25"/>
      <c r="C14" s="26" t="s">
        <v>30</v>
      </c>
      <c r="D14" s="27"/>
      <c r="E14" s="27"/>
      <c r="F14" s="27"/>
      <c r="G14" s="27"/>
      <c r="H14" s="27"/>
      <c r="I14" s="27"/>
      <c r="J14" s="27"/>
      <c r="K14" s="27"/>
      <c r="L14" s="27"/>
      <c r="M14" s="28"/>
    </row>
    <row r="15" spans="1:13" ht="24.95" customHeight="1" x14ac:dyDescent="0.25">
      <c r="A15" s="13" t="s">
        <v>14</v>
      </c>
      <c r="B15" s="14"/>
      <c r="C15" s="14"/>
      <c r="D15" s="14"/>
      <c r="E15" s="14"/>
      <c r="F15" s="14"/>
      <c r="G15" s="14"/>
      <c r="H15" s="14"/>
      <c r="I15" s="14"/>
      <c r="J15" s="15"/>
      <c r="K15" s="9">
        <f>SUM(K14)</f>
        <v>0</v>
      </c>
      <c r="L15" s="10">
        <f>SUM(L13,L11)</f>
        <v>6</v>
      </c>
      <c r="M15" s="10">
        <f>SUM(M13,M11)</f>
        <v>9</v>
      </c>
    </row>
    <row r="16" spans="1:13" s="1" customFormat="1" ht="21.75" customHeight="1" x14ac:dyDescent="0.25">
      <c r="A16" s="16" t="s">
        <v>34</v>
      </c>
      <c r="B16" s="16"/>
      <c r="C16" s="16"/>
      <c r="D16" s="16"/>
      <c r="E16" s="16"/>
      <c r="F16" s="16"/>
      <c r="G16" s="16"/>
      <c r="H16" s="16"/>
      <c r="I16" s="16"/>
      <c r="J16" s="16"/>
      <c r="K16" s="16"/>
      <c r="L16" s="16"/>
      <c r="M16" s="16"/>
    </row>
    <row r="17" spans="1:13" s="1" customFormat="1" ht="21.75" customHeight="1" x14ac:dyDescent="0.25">
      <c r="A17" s="17" t="s">
        <v>0</v>
      </c>
      <c r="B17" s="18" t="s">
        <v>1</v>
      </c>
      <c r="C17" s="19" t="s">
        <v>2</v>
      </c>
      <c r="D17" s="17" t="s">
        <v>3</v>
      </c>
      <c r="E17" s="17" t="s">
        <v>4</v>
      </c>
      <c r="F17" s="17" t="s">
        <v>5</v>
      </c>
      <c r="G17" s="20"/>
      <c r="H17" s="20"/>
      <c r="I17" s="20"/>
      <c r="J17" s="20"/>
      <c r="K17" s="20"/>
      <c r="L17" s="17" t="s">
        <v>6</v>
      </c>
      <c r="M17" s="21" t="s">
        <v>8</v>
      </c>
    </row>
    <row r="18" spans="1:13" s="1" customFormat="1" ht="23.25" customHeight="1" x14ac:dyDescent="0.25">
      <c r="A18" s="17"/>
      <c r="B18" s="18"/>
      <c r="C18" s="19"/>
      <c r="D18" s="17"/>
      <c r="E18" s="17"/>
      <c r="F18" s="17"/>
      <c r="G18" s="12" t="s">
        <v>9</v>
      </c>
      <c r="H18" s="12" t="s">
        <v>10</v>
      </c>
      <c r="I18" s="12" t="s">
        <v>11</v>
      </c>
      <c r="J18" s="12" t="s">
        <v>12</v>
      </c>
      <c r="K18" s="12" t="s">
        <v>13</v>
      </c>
      <c r="L18" s="17"/>
      <c r="M18" s="21"/>
    </row>
    <row r="19" spans="1:13" s="1" customFormat="1" ht="27.75" customHeight="1" x14ac:dyDescent="0.25">
      <c r="A19" s="22">
        <v>42801</v>
      </c>
      <c r="B19" s="24" t="s">
        <v>35</v>
      </c>
      <c r="C19" s="3" t="s">
        <v>36</v>
      </c>
      <c r="D19" s="4" t="s">
        <v>37</v>
      </c>
      <c r="E19" s="4" t="s">
        <v>38</v>
      </c>
      <c r="F19" s="3" t="s">
        <v>39</v>
      </c>
      <c r="G19" s="5">
        <v>3061.4</v>
      </c>
      <c r="H19" s="5">
        <v>1752</v>
      </c>
      <c r="I19" s="5">
        <v>0</v>
      </c>
      <c r="J19" s="6">
        <f>+K19/M19</f>
        <v>2406.6999999999998</v>
      </c>
      <c r="K19" s="6">
        <f>+SUM(G19:I19)</f>
        <v>4813.3999999999996</v>
      </c>
      <c r="L19" s="7">
        <v>8</v>
      </c>
      <c r="M19" s="8">
        <v>2</v>
      </c>
    </row>
    <row r="20" spans="1:13" s="1" customFormat="1" ht="27.75" customHeight="1" x14ac:dyDescent="0.25">
      <c r="A20" s="23"/>
      <c r="B20" s="25"/>
      <c r="C20" s="26" t="s">
        <v>40</v>
      </c>
      <c r="D20" s="27"/>
      <c r="E20" s="27"/>
      <c r="F20" s="27"/>
      <c r="G20" s="27"/>
      <c r="H20" s="27"/>
      <c r="I20" s="27"/>
      <c r="J20" s="27"/>
      <c r="K20" s="27"/>
      <c r="L20" s="27"/>
      <c r="M20" s="28"/>
    </row>
    <row r="21" spans="1:13" s="1" customFormat="1" ht="27" customHeight="1" x14ac:dyDescent="0.25">
      <c r="A21" s="22" t="s">
        <v>41</v>
      </c>
      <c r="B21" s="24" t="s">
        <v>42</v>
      </c>
      <c r="C21" s="3" t="s">
        <v>36</v>
      </c>
      <c r="D21" s="4" t="s">
        <v>37</v>
      </c>
      <c r="E21" s="4" t="s">
        <v>38</v>
      </c>
      <c r="F21" s="3" t="s">
        <v>43</v>
      </c>
      <c r="G21" s="5">
        <v>0</v>
      </c>
      <c r="H21" s="5">
        <v>0</v>
      </c>
      <c r="I21" s="5">
        <v>3175</v>
      </c>
      <c r="J21" s="6">
        <f>+K21/M21</f>
        <v>635</v>
      </c>
      <c r="K21" s="6">
        <f>+SUM(G21:I21)</f>
        <v>3175</v>
      </c>
      <c r="L21" s="7">
        <v>20</v>
      </c>
      <c r="M21" s="8">
        <v>5</v>
      </c>
    </row>
    <row r="22" spans="1:13" s="1" customFormat="1" ht="32.25" customHeight="1" x14ac:dyDescent="0.25">
      <c r="A22" s="23"/>
      <c r="B22" s="25"/>
      <c r="C22" s="26" t="s">
        <v>44</v>
      </c>
      <c r="D22" s="27"/>
      <c r="E22" s="27"/>
      <c r="F22" s="27"/>
      <c r="G22" s="27"/>
      <c r="H22" s="27"/>
      <c r="I22" s="27"/>
      <c r="J22" s="27"/>
      <c r="K22" s="27"/>
      <c r="L22" s="27"/>
      <c r="M22" s="28"/>
    </row>
    <row r="23" spans="1:13" s="1" customFormat="1" ht="27.75" customHeight="1" x14ac:dyDescent="0.25">
      <c r="A23" s="22" t="s">
        <v>45</v>
      </c>
      <c r="B23" s="24" t="s">
        <v>46</v>
      </c>
      <c r="C23" s="3" t="s">
        <v>47</v>
      </c>
      <c r="D23" s="4" t="s">
        <v>38</v>
      </c>
      <c r="E23" s="4" t="s">
        <v>19</v>
      </c>
      <c r="F23" s="3" t="s">
        <v>48</v>
      </c>
      <c r="G23" s="5">
        <v>0</v>
      </c>
      <c r="H23" s="5">
        <v>1683</v>
      </c>
      <c r="I23" s="5">
        <v>0</v>
      </c>
      <c r="J23" s="6">
        <f>+K23/M23</f>
        <v>336.6</v>
      </c>
      <c r="K23" s="6">
        <f>+SUM(G23:I23)</f>
        <v>1683</v>
      </c>
      <c r="L23" s="7">
        <v>10</v>
      </c>
      <c r="M23" s="8">
        <v>5</v>
      </c>
    </row>
    <row r="24" spans="1:13" s="1" customFormat="1" ht="31.5" customHeight="1" x14ac:dyDescent="0.25">
      <c r="A24" s="23"/>
      <c r="B24" s="25"/>
      <c r="C24" s="26" t="s">
        <v>63</v>
      </c>
      <c r="D24" s="27"/>
      <c r="E24" s="27"/>
      <c r="F24" s="27"/>
      <c r="G24" s="27"/>
      <c r="H24" s="27"/>
      <c r="I24" s="27"/>
      <c r="J24" s="27"/>
      <c r="K24" s="27"/>
      <c r="L24" s="27"/>
      <c r="M24" s="28"/>
    </row>
    <row r="25" spans="1:13" s="1" customFormat="1" ht="28.5" customHeight="1" x14ac:dyDescent="0.25">
      <c r="A25" s="22" t="s">
        <v>49</v>
      </c>
      <c r="B25" s="24" t="s">
        <v>50</v>
      </c>
      <c r="C25" s="3" t="s">
        <v>47</v>
      </c>
      <c r="D25" s="4" t="s">
        <v>38</v>
      </c>
      <c r="E25" s="4" t="s">
        <v>19</v>
      </c>
      <c r="F25" s="3" t="s">
        <v>43</v>
      </c>
      <c r="G25" s="5">
        <v>0</v>
      </c>
      <c r="H25" s="5">
        <v>0</v>
      </c>
      <c r="I25" s="5">
        <v>2400</v>
      </c>
      <c r="J25" s="6">
        <f>+K25/M25</f>
        <v>2400</v>
      </c>
      <c r="K25" s="6">
        <f>+G25+H25+I25</f>
        <v>2400</v>
      </c>
      <c r="L25" s="7">
        <v>24</v>
      </c>
      <c r="M25" s="8">
        <v>1</v>
      </c>
    </row>
    <row r="26" spans="1:13" s="1" customFormat="1" ht="21" customHeight="1" x14ac:dyDescent="0.25">
      <c r="A26" s="23"/>
      <c r="B26" s="25"/>
      <c r="C26" s="26" t="s">
        <v>51</v>
      </c>
      <c r="D26" s="27"/>
      <c r="E26" s="27"/>
      <c r="F26" s="27"/>
      <c r="G26" s="27"/>
      <c r="H26" s="27"/>
      <c r="I26" s="27"/>
      <c r="J26" s="27"/>
      <c r="K26" s="27"/>
      <c r="L26" s="27"/>
      <c r="M26" s="28"/>
    </row>
    <row r="27" spans="1:13" s="1" customFormat="1" ht="31.5" customHeight="1" x14ac:dyDescent="0.25">
      <c r="A27" s="22">
        <v>42815</v>
      </c>
      <c r="B27" s="24" t="s">
        <v>52</v>
      </c>
      <c r="C27" s="3" t="s">
        <v>47</v>
      </c>
      <c r="D27" s="4" t="s">
        <v>38</v>
      </c>
      <c r="E27" s="4" t="s">
        <v>19</v>
      </c>
      <c r="F27" s="3" t="s">
        <v>53</v>
      </c>
      <c r="G27" s="5">
        <v>1214.4000000000001</v>
      </c>
      <c r="H27" s="5">
        <v>876</v>
      </c>
      <c r="I27" s="5">
        <v>0</v>
      </c>
      <c r="J27" s="6">
        <f>+K27/M27</f>
        <v>2090.4</v>
      </c>
      <c r="K27" s="6">
        <f>+G27+H27+I27</f>
        <v>2090.4</v>
      </c>
      <c r="L27" s="7">
        <v>4</v>
      </c>
      <c r="M27" s="8">
        <v>1</v>
      </c>
    </row>
    <row r="28" spans="1:13" s="1" customFormat="1" ht="28.5" customHeight="1" x14ac:dyDescent="0.25">
      <c r="A28" s="23"/>
      <c r="B28" s="25"/>
      <c r="C28" s="26" t="s">
        <v>54</v>
      </c>
      <c r="D28" s="27"/>
      <c r="E28" s="27"/>
      <c r="F28" s="27"/>
      <c r="G28" s="27"/>
      <c r="H28" s="27"/>
      <c r="I28" s="27"/>
      <c r="J28" s="27"/>
      <c r="K28" s="27"/>
      <c r="L28" s="27"/>
      <c r="M28" s="28"/>
    </row>
    <row r="29" spans="1:13" s="1" customFormat="1" ht="34.5" customHeight="1" x14ac:dyDescent="0.25">
      <c r="A29" s="22">
        <v>42821</v>
      </c>
      <c r="B29" s="24" t="s">
        <v>55</v>
      </c>
      <c r="C29" s="3" t="s">
        <v>47</v>
      </c>
      <c r="D29" s="4" t="s">
        <v>38</v>
      </c>
      <c r="E29" s="4" t="s">
        <v>19</v>
      </c>
      <c r="F29" s="3" t="s">
        <v>56</v>
      </c>
      <c r="G29" s="5">
        <v>1896.4</v>
      </c>
      <c r="H29" s="5">
        <v>1168</v>
      </c>
      <c r="I29" s="5">
        <v>0</v>
      </c>
      <c r="J29" s="6">
        <f>+K29/M29</f>
        <v>3064.4</v>
      </c>
      <c r="K29" s="6">
        <f>+G29+H29+I29</f>
        <v>3064.4</v>
      </c>
      <c r="L29" s="7">
        <v>8</v>
      </c>
      <c r="M29" s="8">
        <v>1</v>
      </c>
    </row>
    <row r="30" spans="1:13" s="1" customFormat="1" ht="29.25" customHeight="1" x14ac:dyDescent="0.25">
      <c r="A30" s="23"/>
      <c r="B30" s="25"/>
      <c r="C30" s="26" t="s">
        <v>57</v>
      </c>
      <c r="D30" s="27"/>
      <c r="E30" s="27"/>
      <c r="F30" s="27"/>
      <c r="G30" s="27"/>
      <c r="H30" s="27"/>
      <c r="I30" s="27"/>
      <c r="J30" s="27"/>
      <c r="K30" s="27"/>
      <c r="L30" s="27"/>
      <c r="M30" s="28"/>
    </row>
    <row r="31" spans="1:13" s="1" customFormat="1" ht="32.25" customHeight="1" x14ac:dyDescent="0.25">
      <c r="A31" s="22" t="s">
        <v>58</v>
      </c>
      <c r="B31" s="24" t="s">
        <v>59</v>
      </c>
      <c r="C31" s="3" t="s">
        <v>47</v>
      </c>
      <c r="D31" s="4" t="s">
        <v>38</v>
      </c>
      <c r="E31" s="4" t="s">
        <v>19</v>
      </c>
      <c r="F31" s="3" t="s">
        <v>60</v>
      </c>
      <c r="G31" s="5">
        <v>1293.5999999999999</v>
      </c>
      <c r="H31" s="5">
        <v>1168</v>
      </c>
      <c r="I31" s="5">
        <v>0</v>
      </c>
      <c r="J31" s="6">
        <f>+K31/M31</f>
        <v>2461.6</v>
      </c>
      <c r="K31" s="6">
        <f>+G31+H31+I31</f>
        <v>2461.6</v>
      </c>
      <c r="L31" s="7">
        <v>9.5</v>
      </c>
      <c r="M31" s="8">
        <v>1</v>
      </c>
    </row>
    <row r="32" spans="1:13" s="1" customFormat="1" ht="33" customHeight="1" x14ac:dyDescent="0.25">
      <c r="A32" s="23"/>
      <c r="B32" s="25"/>
      <c r="C32" s="26" t="s">
        <v>61</v>
      </c>
      <c r="D32" s="27"/>
      <c r="E32" s="27"/>
      <c r="F32" s="27"/>
      <c r="G32" s="27"/>
      <c r="H32" s="27"/>
      <c r="I32" s="27"/>
      <c r="J32" s="27"/>
      <c r="K32" s="27"/>
      <c r="L32" s="27"/>
      <c r="M32" s="28"/>
    </row>
    <row r="33" spans="1:13" s="1" customFormat="1" ht="42.75" customHeight="1" x14ac:dyDescent="0.25">
      <c r="A33" s="22">
        <v>42822</v>
      </c>
      <c r="B33" s="24" t="s">
        <v>52</v>
      </c>
      <c r="C33" s="3" t="s">
        <v>47</v>
      </c>
      <c r="D33" s="4" t="s">
        <v>38</v>
      </c>
      <c r="E33" s="4" t="s">
        <v>19</v>
      </c>
      <c r="F33" s="3" t="s">
        <v>62</v>
      </c>
      <c r="G33" s="5">
        <v>638</v>
      </c>
      <c r="H33" s="5">
        <v>584</v>
      </c>
      <c r="I33" s="5">
        <v>0</v>
      </c>
      <c r="J33" s="6">
        <f>+K33/M33</f>
        <v>1222</v>
      </c>
      <c r="K33" s="6">
        <f>+G33+H33+I33</f>
        <v>1222</v>
      </c>
      <c r="L33" s="7">
        <v>3.5</v>
      </c>
      <c r="M33" s="8">
        <v>1</v>
      </c>
    </row>
    <row r="34" spans="1:13" s="1" customFormat="1" ht="29.25" customHeight="1" x14ac:dyDescent="0.25">
      <c r="A34" s="23"/>
      <c r="B34" s="25"/>
      <c r="C34" s="26" t="s">
        <v>54</v>
      </c>
      <c r="D34" s="27"/>
      <c r="E34" s="27"/>
      <c r="F34" s="27"/>
      <c r="G34" s="27"/>
      <c r="H34" s="27"/>
      <c r="I34" s="27"/>
      <c r="J34" s="27"/>
      <c r="K34" s="27"/>
      <c r="L34" s="27"/>
      <c r="M34" s="28"/>
    </row>
    <row r="35" spans="1:13" s="1" customFormat="1" ht="27.75" customHeight="1" x14ac:dyDescent="0.25">
      <c r="A35" s="13" t="s">
        <v>14</v>
      </c>
      <c r="B35" s="14"/>
      <c r="C35" s="14"/>
      <c r="D35" s="14"/>
      <c r="E35" s="14"/>
      <c r="F35" s="14"/>
      <c r="G35" s="14"/>
      <c r="H35" s="14"/>
      <c r="I35" s="14"/>
      <c r="J35" s="15"/>
      <c r="K35" s="9">
        <f>+SUM(K19:K33)</f>
        <v>20909.8</v>
      </c>
      <c r="L35" s="10">
        <f>+SUM(L19:L33)</f>
        <v>87</v>
      </c>
      <c r="M35" s="10">
        <f>+SUM(M19:M33)</f>
        <v>17</v>
      </c>
    </row>
    <row r="36" spans="1:13" x14ac:dyDescent="0.25">
      <c r="A36" s="29" t="s">
        <v>15</v>
      </c>
      <c r="B36" s="29"/>
      <c r="C36" s="29"/>
      <c r="D36" s="29"/>
      <c r="E36" s="29"/>
      <c r="F36" s="29"/>
      <c r="G36" s="29"/>
      <c r="H36" s="29"/>
      <c r="I36" s="29"/>
      <c r="J36" s="29"/>
      <c r="K36" s="29"/>
      <c r="L36" s="29"/>
      <c r="M36" s="29"/>
    </row>
  </sheetData>
  <mergeCells count="68">
    <mergeCell ref="A35:J35"/>
    <mergeCell ref="A36:M36"/>
    <mergeCell ref="A31:A32"/>
    <mergeCell ref="B31:B32"/>
    <mergeCell ref="C32:M32"/>
    <mergeCell ref="A33:A34"/>
    <mergeCell ref="B33:B34"/>
    <mergeCell ref="C34:M34"/>
    <mergeCell ref="A27:A28"/>
    <mergeCell ref="B27:B28"/>
    <mergeCell ref="C28:M28"/>
    <mergeCell ref="A29:A30"/>
    <mergeCell ref="B29:B30"/>
    <mergeCell ref="C30:M30"/>
    <mergeCell ref="A23:A24"/>
    <mergeCell ref="B23:B24"/>
    <mergeCell ref="C24:M24"/>
    <mergeCell ref="A25:A26"/>
    <mergeCell ref="B25:B26"/>
    <mergeCell ref="C26:M26"/>
    <mergeCell ref="A19:A20"/>
    <mergeCell ref="B19:B20"/>
    <mergeCell ref="C20:M20"/>
    <mergeCell ref="A21:A22"/>
    <mergeCell ref="B21:B22"/>
    <mergeCell ref="C22:M22"/>
    <mergeCell ref="A16:M16"/>
    <mergeCell ref="A17:A18"/>
    <mergeCell ref="B17:B18"/>
    <mergeCell ref="C17:C18"/>
    <mergeCell ref="D17:D18"/>
    <mergeCell ref="E17:E18"/>
    <mergeCell ref="F17:F18"/>
    <mergeCell ref="G17:K17"/>
    <mergeCell ref="L17:L18"/>
    <mergeCell ref="M17:M18"/>
    <mergeCell ref="A2:M2"/>
    <mergeCell ref="A1:M1"/>
    <mergeCell ref="G3:K3"/>
    <mergeCell ref="A3:A4"/>
    <mergeCell ref="B3:B4"/>
    <mergeCell ref="C3:C4"/>
    <mergeCell ref="D3:D4"/>
    <mergeCell ref="E3:E4"/>
    <mergeCell ref="F3:F4"/>
    <mergeCell ref="L3:L4"/>
    <mergeCell ref="M3:M4"/>
    <mergeCell ref="C14:M14"/>
    <mergeCell ref="A7:J7"/>
    <mergeCell ref="A5:A6"/>
    <mergeCell ref="B5:B6"/>
    <mergeCell ref="C6:M6"/>
    <mergeCell ref="A15:J15"/>
    <mergeCell ref="A8:M8"/>
    <mergeCell ref="A9:A10"/>
    <mergeCell ref="B9:B10"/>
    <mergeCell ref="C9:C10"/>
    <mergeCell ref="D9:D10"/>
    <mergeCell ref="E9:E10"/>
    <mergeCell ref="F9:F10"/>
    <mergeCell ref="G9:K9"/>
    <mergeCell ref="L9:L10"/>
    <mergeCell ref="M9:M10"/>
    <mergeCell ref="A11:A12"/>
    <mergeCell ref="B11:B12"/>
    <mergeCell ref="C12:M12"/>
    <mergeCell ref="A13:A14"/>
    <mergeCell ref="B13:B14"/>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Company>TCSC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dcterms:created xsi:type="dcterms:W3CDTF">2013-04-10T16:26:45Z</dcterms:created>
  <dcterms:modified xsi:type="dcterms:W3CDTF">2017-04-12T21:15:16Z</dcterms:modified>
</cp:coreProperties>
</file>