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4506103\DPE 2017\RA 4 TABELAS ABR\"/>
    </mc:Choice>
  </mc:AlternateContent>
  <bookViews>
    <workbookView xWindow="0" yWindow="45" windowWidth="19155" windowHeight="11820"/>
  </bookViews>
  <sheets>
    <sheet name="Plan1" sheetId="1" r:id="rId1"/>
    <sheet name="Plan2" sheetId="2" r:id="rId2"/>
    <sheet name="Plan3" sheetId="3" r:id="rId3"/>
  </sheets>
  <calcPr calcId="152511"/>
</workbook>
</file>

<file path=xl/calcChain.xml><?xml version="1.0" encoding="utf-8"?>
<calcChain xmlns="http://schemas.openxmlformats.org/spreadsheetml/2006/main">
  <c r="M57" i="1" l="1"/>
  <c r="L57" i="1"/>
  <c r="K55" i="1"/>
  <c r="J55" i="1" s="1"/>
  <c r="K53" i="1"/>
  <c r="J53" i="1" s="1"/>
  <c r="K51" i="1"/>
  <c r="J51" i="1" s="1"/>
  <c r="K49" i="1"/>
  <c r="J49" i="1" s="1"/>
  <c r="K47" i="1"/>
  <c r="J47" i="1"/>
  <c r="K45" i="1"/>
  <c r="J45" i="1" s="1"/>
  <c r="K43" i="1"/>
  <c r="J43" i="1"/>
  <c r="K57" i="1" l="1"/>
  <c r="M35" i="1" l="1"/>
  <c r="L35" i="1"/>
  <c r="K33" i="1"/>
  <c r="J33" i="1" s="1"/>
  <c r="K31" i="1"/>
  <c r="J31" i="1" s="1"/>
  <c r="K29" i="1"/>
  <c r="J29" i="1" s="1"/>
  <c r="K27" i="1"/>
  <c r="J27" i="1" s="1"/>
  <c r="K25" i="1"/>
  <c r="J25" i="1" s="1"/>
  <c r="K23" i="1"/>
  <c r="J23" i="1" s="1"/>
  <c r="K21" i="1"/>
  <c r="J21" i="1" s="1"/>
  <c r="K19" i="1"/>
  <c r="J19" i="1" s="1"/>
  <c r="K35" i="1" l="1"/>
  <c r="M15" i="1"/>
  <c r="L15" i="1"/>
  <c r="K15" i="1"/>
  <c r="L7" i="1" l="1"/>
  <c r="M7" i="1"/>
  <c r="K7" i="1"/>
</calcChain>
</file>

<file path=xl/sharedStrings.xml><?xml version="1.0" encoding="utf-8"?>
<sst xmlns="http://schemas.openxmlformats.org/spreadsheetml/2006/main" count="194" uniqueCount="95">
  <si>
    <t>DATA</t>
  </si>
  <si>
    <t>EVENTO</t>
  </si>
  <si>
    <t>FORMA DE
EXECUÇÃO</t>
  </si>
  <si>
    <t>CLIENTELA</t>
  </si>
  <si>
    <t>MINISTRANTE</t>
  </si>
  <si>
    <t>LOCAL</t>
  </si>
  <si>
    <t>C/H</t>
  </si>
  <si>
    <t>TABELA 20 -ATIVIDADES DE CAPACITAÇÃO E APERFEIÇOAMENTO - PÚBLICO INTERNO</t>
  </si>
  <si>
    <t>Qte.
PARTICIPANTES</t>
  </si>
  <si>
    <t>PASSAGENS</t>
  </si>
  <si>
    <t>DIÁRIAS</t>
  </si>
  <si>
    <t>INSCRIÇÃO</t>
  </si>
  <si>
    <t>UNITÁRIO</t>
  </si>
  <si>
    <t>TOTAL</t>
  </si>
  <si>
    <t>T O T A L</t>
  </si>
  <si>
    <r>
      <rPr>
        <b/>
        <sz val="8"/>
        <color theme="1"/>
        <rFont val="Calibri"/>
        <family val="2"/>
        <scheme val="minor"/>
      </rPr>
      <t>FONTE</t>
    </r>
    <r>
      <rPr>
        <sz val="8"/>
        <color theme="1"/>
        <rFont val="Calibri"/>
        <family val="2"/>
        <scheme val="minor"/>
      </rPr>
      <t>: Instituto de Contas - ICON</t>
    </r>
  </si>
  <si>
    <t>Curso de Formação dos Novos AFCE - Etapa 02</t>
  </si>
  <si>
    <t>direta</t>
  </si>
  <si>
    <t>Novos Servidores do TCE</t>
  </si>
  <si>
    <t>Diversos</t>
  </si>
  <si>
    <t>Salas 1 e 2 do ICON</t>
  </si>
  <si>
    <t>Mês: Jan / 2017</t>
  </si>
  <si>
    <t>Alessandro Marcon de Souza, Alessandro Marinho de Albuquerque, Antônio Felipe Oliveira Rodrigues, Celio Hoepers, Cristiano Francis Matos de Macedo, Damiany da Fonseca, Daniel de Brito Moro, Debora Borim da Silva, Edipo Juventino da Siva, Gabriel Vicente Ferreira de Carvalho, Igor Guadagnin, Leandro Ricardo Suchecki Verner,  Maira Luz Gualdino, Marcos Quilante, Marcos Scherer Bastos, Matheus Lapolli Brighenti, Pablo Vinicius Neves Oliveira, Paulo Soto de Miranda, Paulo Vinícius Harada de Oliveira, Rafael Galvão de Souza, Renata Ligocki Pedro e Silvio Bhering Sallum.</t>
  </si>
  <si>
    <t>Treinamento - TCE Virtual IN-20</t>
  </si>
  <si>
    <t>Servidores do TCE</t>
  </si>
  <si>
    <t>Sandro Daros de Luca</t>
  </si>
  <si>
    <t>DIN</t>
  </si>
  <si>
    <t>Capacitação e-SIPROC para servidores do Gabinete do Conselheiro Luiz Roberto Herbst</t>
  </si>
  <si>
    <t>Leonardo Manzoni</t>
  </si>
  <si>
    <t>TCE/SC</t>
  </si>
  <si>
    <t>Eduardo Gonzaga de Oiiveira,.Neimar Paludo, Rose Maria Bento, Fábio Batista, Carlos Alexandre Krinski, Jozélia dos Santos, Mariléia Aparecida Herbst e Leonardo Manzoni.</t>
  </si>
  <si>
    <t>Mês: Fev / 2017</t>
  </si>
  <si>
    <t>Servidores Gab. Cons.
Luiz Roberto Herbst</t>
  </si>
  <si>
    <t>Sandro Daros de Luca, Fabiana Riberiro Borges (SEFAZ) e Inês Marina de Souza (SEFAZ).</t>
  </si>
  <si>
    <t>Mês: Mar / 2017</t>
  </si>
  <si>
    <t>Auditoria no Sitema Previdenciário</t>
  </si>
  <si>
    <t>indireta</t>
  </si>
  <si>
    <t>diversa</t>
  </si>
  <si>
    <t>diversos</t>
  </si>
  <si>
    <t>Brasília, DF</t>
  </si>
  <si>
    <t>Gláucia da Cunha (DAE/COAF) e Odir Gomes R. Neto (DAE/CAOP/DIVI4).</t>
  </si>
  <si>
    <t>8/3 a 10/3</t>
  </si>
  <si>
    <t>29º Semináfio Nacional de Previdência Social</t>
  </si>
  <si>
    <t>Florianópolis, SC</t>
  </si>
  <si>
    <t>Rogério Guilherme de Oliveira (DAP/COAPII/DIVI4), Daison Fabrício Zilli Santos (DMU/CODR/DIVI6), Maximiliano Mazera (DMU/CODR), Alcionei V. de Aguiar (DMU/CODR/DIVI6) e Moisés de O. Barbosa (DMU/CODR/DIVI6).</t>
  </si>
  <si>
    <t>14/3 a 16/3</t>
  </si>
  <si>
    <t>XV Congresso Catarinense de Muncípios</t>
  </si>
  <si>
    <t>Indireta</t>
  </si>
  <si>
    <t>Joinville, SC</t>
  </si>
  <si>
    <t>15/3 a 17/3</t>
  </si>
  <si>
    <t>Gestão Tributária de Contratos e Convênios</t>
  </si>
  <si>
    <t>Thaiz S. Serpa (DAF/CLIC)</t>
  </si>
  <si>
    <t>Seminário sobre Estratégia de Expansão do ODP nos Tribunais de Contas</t>
  </si>
  <si>
    <t>Campo Grande, MS</t>
  </si>
  <si>
    <t>Nilson Zanatto (DGCE/NIE)</t>
  </si>
  <si>
    <t>Projeto Nacional - Licitações Sustentáveis</t>
  </si>
  <si>
    <t>Belo Horizonte, MG</t>
  </si>
  <si>
    <t>Azor El Achkar (DLC/CAJU/DIVI5)</t>
  </si>
  <si>
    <t>27/3 e 28/3</t>
  </si>
  <si>
    <t>Governança e Gestão nos Tribunais de Contas - Reunião Técnica sobre Sistema Channel</t>
  </si>
  <si>
    <t>Brasília/DF</t>
  </si>
  <si>
    <t>Adriana Luz (DPE/CPOI)</t>
  </si>
  <si>
    <t>Rio de Janeiro</t>
  </si>
  <si>
    <r>
      <t xml:space="preserve">Moisés Hoeggen (DMU), Pedro Jorge R. Oliveira (DLC/COSE/DIVI3), Geraldo José Gomes (DLC/CAJU/DIVI6), Ricardo José da Silva (DMU/COPR/DIVI7) e Marcos Alves Monteiro (DMU/CGEM).                </t>
    </r>
    <r>
      <rPr>
        <b/>
        <sz val="9"/>
        <rFont val="Garamond"/>
        <family val="1"/>
      </rPr>
      <t xml:space="preserve"> </t>
    </r>
  </si>
  <si>
    <t>Mês: Abr / 2017</t>
  </si>
  <si>
    <t>3/4 a 28/4</t>
  </si>
  <si>
    <t>Mestrado Profissional em Administração  da UDESC/ESAG</t>
  </si>
  <si>
    <t>iindireta</t>
  </si>
  <si>
    <t>ND</t>
  </si>
  <si>
    <t>Alex Lemos Kravchychyn ( SEG/COAS/DIED) e Gilceia Schmitz M. da Cunha (SEG/CCDP/DICO).</t>
  </si>
  <si>
    <t>Doutorado PPGEGC/UFSC</t>
  </si>
  <si>
    <t>Vanessa dos Santos ( Auditora/SNI-ASS)</t>
  </si>
  <si>
    <t>1ª Reunião Técnica Rede Inducon/2017 - IEGM</t>
  </si>
  <si>
    <t>São Paulo, SP</t>
  </si>
  <si>
    <t>3 e 4/4</t>
  </si>
  <si>
    <t>Encontro sobre uso de informações do LabContas</t>
  </si>
  <si>
    <t>Alexandre Wolniewicz (DGCE/NIE) e Nilsom Zanatto (DGCE/NIE)</t>
  </si>
  <si>
    <t>5/4 a 7/4</t>
  </si>
  <si>
    <t>Comissão de Avaliação do Marco de Medição de Desempenho dos Tribunais de Contas</t>
  </si>
  <si>
    <t>Natal, RN</t>
  </si>
  <si>
    <t>Adriana Luz (DPE/CPOI), Marcelo Brognolli da Costa (GAC/Adircélio MFJ), Marisaura R. dos Santos (GAC/Adircélio MFJ)</t>
  </si>
  <si>
    <t>4 a 7, 11 e 12, 17 a 20, 24 a 27/4</t>
  </si>
  <si>
    <t>Treinamento e-Siproc</t>
  </si>
  <si>
    <t>Direta</t>
  </si>
  <si>
    <t>TCE</t>
  </si>
  <si>
    <t>Lista dos participantes no SIAP.</t>
  </si>
  <si>
    <t>Palmas, TO</t>
  </si>
  <si>
    <t>Renato Costa (Aud/GSS-ASS)</t>
  </si>
  <si>
    <t>27 e 28/4</t>
  </si>
  <si>
    <t>Congresso de Direito Público - Administração e Controle</t>
  </si>
  <si>
    <t>TCSC</t>
  </si>
  <si>
    <t>Reunião Técnica/2017 - IRB</t>
  </si>
  <si>
    <t>Gumercindo Carvalho Machado (GAP/ICOM/DAAD)</t>
  </si>
  <si>
    <t>II Ciclo de Debates sobre Educação (Despesas custeadas pelo MPE/TO)</t>
  </si>
  <si>
    <t>Celso Guerini (DPE/CPRO) e Leonardo Manzoni (DIN/CDMA)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</si>
</sst>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F800]dddd\,\ mmmm\ dd\,\ yyyy"/>
    <numFmt numFmtId="165" formatCode="&quot;R$&quot;\ #,##0.00;[Red]&quot;R$&quot;\ #,##0.00"/>
    <numFmt numFmtId="166" formatCode="d/m;@"/>
    <numFmt numFmtId="167" formatCode="&quot;R$&quot;\ #,##0.00"/>
  </numFmts>
  <fonts count="11" x14ac:knownFonts="1">
    <font>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9"/>
      <color theme="1"/>
      <name val="Arial"/>
      <family val="2"/>
    </font>
    <font>
      <sz val="9"/>
      <name val="Arial"/>
      <family val="2"/>
    </font>
    <font>
      <b/>
      <sz val="8"/>
      <color theme="1"/>
      <name val="Calibri"/>
      <family val="2"/>
      <scheme val="minor"/>
    </font>
    <font>
      <sz val="9"/>
      <name val="Garamond"/>
      <family val="1"/>
    </font>
    <font>
      <b/>
      <sz val="9"/>
      <name val="Garamond"/>
      <family val="1"/>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0" fillId="3" borderId="0" xfId="0" applyFill="1" applyBorder="1"/>
    <xf numFmtId="0" fontId="3" fillId="5" borderId="1" xfId="0"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xf>
    <xf numFmtId="2" fontId="7" fillId="3" borderId="1" xfId="0"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wrapText="1"/>
    </xf>
    <xf numFmtId="1" fontId="7" fillId="3" borderId="1" xfId="0" applyNumberFormat="1" applyFont="1" applyFill="1" applyBorder="1" applyAlignment="1">
      <alignment horizontal="center" vertical="center"/>
    </xf>
    <xf numFmtId="49" fontId="7" fillId="3" borderId="1" xfId="0" applyNumberFormat="1"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3" fontId="6" fillId="6"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6" fillId="6" borderId="6"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5" xfId="0" applyFont="1" applyFill="1" applyBorder="1" applyAlignment="1">
      <alignment horizontal="center" vertical="center"/>
    </xf>
    <xf numFmtId="0" fontId="5" fillId="0" borderId="7" xfId="0" applyFont="1" applyBorder="1" applyAlignment="1">
      <alignment horizontal="left" vertical="center"/>
    </xf>
    <xf numFmtId="14" fontId="7" fillId="3" borderId="4" xfId="0" applyNumberFormat="1"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5" xfId="0" applyFont="1" applyFill="1" applyBorder="1" applyAlignment="1">
      <alignment horizontal="left" vertical="center" wrapText="1"/>
    </xf>
    <xf numFmtId="0" fontId="2" fillId="2" borderId="3"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3" fillId="5" borderId="6" xfId="0" applyFont="1" applyFill="1" applyBorder="1" applyAlignment="1">
      <alignment horizontal="center" vertical="center" wrapText="1"/>
    </xf>
    <xf numFmtId="0" fontId="1" fillId="4" borderId="0" xfId="0" applyFont="1" applyFill="1" applyBorder="1" applyAlignment="1">
      <alignment horizontal="center" vertical="center"/>
    </xf>
    <xf numFmtId="0" fontId="9" fillId="3" borderId="4" xfId="0" applyNumberFormat="1"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165" fontId="9" fillId="3" borderId="1" xfId="0" applyNumberFormat="1" applyFont="1" applyFill="1" applyBorder="1" applyAlignment="1">
      <alignment horizontal="center" vertical="center" wrapText="1"/>
    </xf>
    <xf numFmtId="1" fontId="9" fillId="3" borderId="1" xfId="0" applyNumberFormat="1" applyFont="1" applyFill="1" applyBorder="1" applyAlignment="1">
      <alignment horizontal="center" vertical="center"/>
    </xf>
    <xf numFmtId="0" fontId="9" fillId="3" borderId="2" xfId="0" applyNumberFormat="1"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5" xfId="0" applyFont="1" applyFill="1" applyBorder="1" applyAlignment="1">
      <alignment horizontal="center" vertical="center" wrapText="1"/>
    </xf>
    <xf numFmtId="166" fontId="9" fillId="3" borderId="4" xfId="0" applyNumberFormat="1" applyFont="1" applyFill="1" applyBorder="1" applyAlignment="1">
      <alignment horizontal="center" vertical="center" wrapText="1"/>
    </xf>
    <xf numFmtId="166" fontId="9" fillId="3" borderId="2" xfId="0" applyNumberFormat="1" applyFont="1" applyFill="1" applyBorder="1" applyAlignment="1">
      <alignment horizontal="center" vertical="center" wrapText="1"/>
    </xf>
    <xf numFmtId="14" fontId="9" fillId="3" borderId="4" xfId="0" applyNumberFormat="1" applyFont="1" applyFill="1" applyBorder="1" applyAlignment="1">
      <alignment horizontal="center" vertical="center" wrapText="1"/>
    </xf>
    <xf numFmtId="14" fontId="9" fillId="3" borderId="2" xfId="0" applyNumberFormat="1" applyFont="1" applyFill="1" applyBorder="1" applyAlignment="1">
      <alignment horizontal="center" vertical="center" wrapText="1"/>
    </xf>
    <xf numFmtId="167" fontId="9" fillId="3" borderId="1" xfId="0" applyNumberFormat="1" applyFont="1" applyFill="1" applyBorder="1" applyAlignment="1">
      <alignment horizontal="center" vertical="center" wrapText="1"/>
    </xf>
    <xf numFmtId="1" fontId="9" fillId="3" borderId="1" xfId="0" applyNumberFormat="1" applyFont="1" applyFill="1" applyBorder="1" applyAlignment="1">
      <alignment horizontal="center" vertical="center" wrapText="1"/>
    </xf>
    <xf numFmtId="0" fontId="9" fillId="3" borderId="6" xfId="0" applyFont="1" applyFill="1" applyBorder="1" applyAlignment="1">
      <alignment vertical="center" wrapText="1"/>
    </xf>
    <xf numFmtId="0" fontId="9" fillId="3" borderId="3" xfId="0" applyFont="1" applyFill="1" applyBorder="1" applyAlignment="1">
      <alignment vertical="center" wrapText="1"/>
    </xf>
    <xf numFmtId="0" fontId="9" fillId="3" borderId="5" xfId="0" applyFont="1"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abSelected="1" topLeftCell="A32" zoomScale="80" zoomScaleNormal="80" workbookViewId="0">
      <selection activeCell="R49" sqref="R49"/>
    </sheetView>
  </sheetViews>
  <sheetFormatPr defaultRowHeight="15" x14ac:dyDescent="0.25"/>
  <cols>
    <col min="1" max="1" width="14.28515625" customWidth="1"/>
    <col min="2" max="2" width="33" customWidth="1"/>
    <col min="3" max="3" width="12.5703125" customWidth="1"/>
    <col min="4" max="4" width="21" customWidth="1"/>
    <col min="5" max="5" width="22" customWidth="1"/>
    <col min="6" max="6" width="15.7109375" customWidth="1"/>
    <col min="7" max="7" width="13.85546875" customWidth="1"/>
    <col min="8" max="11" width="12.7109375" customWidth="1"/>
    <col min="12" max="12" width="11" customWidth="1"/>
    <col min="13" max="13" width="18.140625" customWidth="1"/>
  </cols>
  <sheetData>
    <row r="1" spans="1:13" ht="30" customHeight="1" x14ac:dyDescent="0.25">
      <c r="A1" s="31" t="s">
        <v>7</v>
      </c>
      <c r="B1" s="31"/>
      <c r="C1" s="31"/>
      <c r="D1" s="31"/>
      <c r="E1" s="31"/>
      <c r="F1" s="31"/>
      <c r="G1" s="31"/>
      <c r="H1" s="31"/>
      <c r="I1" s="31"/>
      <c r="J1" s="31"/>
      <c r="K1" s="31"/>
      <c r="L1" s="31"/>
      <c r="M1" s="31"/>
    </row>
    <row r="2" spans="1:13" s="1" customFormat="1" ht="21.75" customHeight="1" x14ac:dyDescent="0.25">
      <c r="A2" s="25" t="s">
        <v>21</v>
      </c>
      <c r="B2" s="25"/>
      <c r="C2" s="25"/>
      <c r="D2" s="25"/>
      <c r="E2" s="25"/>
      <c r="F2" s="25"/>
      <c r="G2" s="25"/>
      <c r="H2" s="25"/>
      <c r="I2" s="25"/>
      <c r="J2" s="25"/>
      <c r="K2" s="25"/>
      <c r="L2" s="25"/>
      <c r="M2" s="25"/>
    </row>
    <row r="3" spans="1:13" s="1" customFormat="1" ht="21.75" customHeight="1" x14ac:dyDescent="0.25">
      <c r="A3" s="26" t="s">
        <v>0</v>
      </c>
      <c r="B3" s="27" t="s">
        <v>1</v>
      </c>
      <c r="C3" s="28" t="s">
        <v>2</v>
      </c>
      <c r="D3" s="26" t="s">
        <v>3</v>
      </c>
      <c r="E3" s="26" t="s">
        <v>4</v>
      </c>
      <c r="F3" s="26" t="s">
        <v>5</v>
      </c>
      <c r="G3" s="29"/>
      <c r="H3" s="29"/>
      <c r="I3" s="29"/>
      <c r="J3" s="29"/>
      <c r="K3" s="29"/>
      <c r="L3" s="26" t="s">
        <v>6</v>
      </c>
      <c r="M3" s="30" t="s">
        <v>8</v>
      </c>
    </row>
    <row r="4" spans="1:13" s="1" customFormat="1" ht="23.25" customHeight="1" x14ac:dyDescent="0.25">
      <c r="A4" s="26"/>
      <c r="B4" s="27"/>
      <c r="C4" s="28"/>
      <c r="D4" s="26"/>
      <c r="E4" s="26"/>
      <c r="F4" s="26"/>
      <c r="G4" s="2" t="s">
        <v>9</v>
      </c>
      <c r="H4" s="2" t="s">
        <v>10</v>
      </c>
      <c r="I4" s="2" t="s">
        <v>11</v>
      </c>
      <c r="J4" s="2" t="s">
        <v>12</v>
      </c>
      <c r="K4" s="2" t="s">
        <v>13</v>
      </c>
      <c r="L4" s="26"/>
      <c r="M4" s="30"/>
    </row>
    <row r="5" spans="1:13" s="1" customFormat="1" ht="24.75" customHeight="1" x14ac:dyDescent="0.25">
      <c r="A5" s="18">
        <v>42766.208333333336</v>
      </c>
      <c r="B5" s="20" t="s">
        <v>16</v>
      </c>
      <c r="C5" s="3" t="s">
        <v>17</v>
      </c>
      <c r="D5" s="4" t="s">
        <v>18</v>
      </c>
      <c r="E5" s="4" t="s">
        <v>19</v>
      </c>
      <c r="F5" s="3" t="s">
        <v>20</v>
      </c>
      <c r="G5" s="5"/>
      <c r="H5" s="5"/>
      <c r="I5" s="5"/>
      <c r="J5" s="6"/>
      <c r="K5" s="6">
        <v>0</v>
      </c>
      <c r="L5" s="7">
        <v>146</v>
      </c>
      <c r="M5" s="8">
        <v>22</v>
      </c>
    </row>
    <row r="6" spans="1:13" s="1" customFormat="1" ht="46.5" customHeight="1" x14ac:dyDescent="0.25">
      <c r="A6" s="19"/>
      <c r="B6" s="21"/>
      <c r="C6" s="22" t="s">
        <v>22</v>
      </c>
      <c r="D6" s="23"/>
      <c r="E6" s="23"/>
      <c r="F6" s="23"/>
      <c r="G6" s="23"/>
      <c r="H6" s="23"/>
      <c r="I6" s="23"/>
      <c r="J6" s="23"/>
      <c r="K6" s="23"/>
      <c r="L6" s="23"/>
      <c r="M6" s="24"/>
    </row>
    <row r="7" spans="1:13" ht="24.95" customHeight="1" x14ac:dyDescent="0.25">
      <c r="A7" s="14" t="s">
        <v>14</v>
      </c>
      <c r="B7" s="15"/>
      <c r="C7" s="15"/>
      <c r="D7" s="15"/>
      <c r="E7" s="15"/>
      <c r="F7" s="15"/>
      <c r="G7" s="15"/>
      <c r="H7" s="15"/>
      <c r="I7" s="15"/>
      <c r="J7" s="16"/>
      <c r="K7" s="9">
        <f>SUM(K5)</f>
        <v>0</v>
      </c>
      <c r="L7" s="10">
        <f t="shared" ref="L7:M7" si="0">SUM(L5)</f>
        <v>146</v>
      </c>
      <c r="M7" s="10">
        <f t="shared" si="0"/>
        <v>22</v>
      </c>
    </row>
    <row r="8" spans="1:13" s="1" customFormat="1" ht="21.75" customHeight="1" x14ac:dyDescent="0.25">
      <c r="A8" s="25" t="s">
        <v>31</v>
      </c>
      <c r="B8" s="25"/>
      <c r="C8" s="25"/>
      <c r="D8" s="25"/>
      <c r="E8" s="25"/>
      <c r="F8" s="25"/>
      <c r="G8" s="25"/>
      <c r="H8" s="25"/>
      <c r="I8" s="25"/>
      <c r="J8" s="25"/>
      <c r="K8" s="25"/>
      <c r="L8" s="25"/>
      <c r="M8" s="25"/>
    </row>
    <row r="9" spans="1:13" s="1" customFormat="1" ht="21.75" customHeight="1" x14ac:dyDescent="0.25">
      <c r="A9" s="26" t="s">
        <v>0</v>
      </c>
      <c r="B9" s="27" t="s">
        <v>1</v>
      </c>
      <c r="C9" s="28" t="s">
        <v>2</v>
      </c>
      <c r="D9" s="26" t="s">
        <v>3</v>
      </c>
      <c r="E9" s="26" t="s">
        <v>4</v>
      </c>
      <c r="F9" s="26" t="s">
        <v>5</v>
      </c>
      <c r="G9" s="29"/>
      <c r="H9" s="29"/>
      <c r="I9" s="29"/>
      <c r="J9" s="29"/>
      <c r="K9" s="29"/>
      <c r="L9" s="26" t="s">
        <v>6</v>
      </c>
      <c r="M9" s="30" t="s">
        <v>8</v>
      </c>
    </row>
    <row r="10" spans="1:13" s="1" customFormat="1" ht="23.25" customHeight="1" x14ac:dyDescent="0.25">
      <c r="A10" s="26"/>
      <c r="B10" s="27"/>
      <c r="C10" s="28"/>
      <c r="D10" s="26"/>
      <c r="E10" s="26"/>
      <c r="F10" s="26"/>
      <c r="G10" s="11" t="s">
        <v>9</v>
      </c>
      <c r="H10" s="11" t="s">
        <v>10</v>
      </c>
      <c r="I10" s="11" t="s">
        <v>11</v>
      </c>
      <c r="J10" s="11" t="s">
        <v>12</v>
      </c>
      <c r="K10" s="11" t="s">
        <v>13</v>
      </c>
      <c r="L10" s="26"/>
      <c r="M10" s="30"/>
    </row>
    <row r="11" spans="1:13" s="1" customFormat="1" ht="25.5" customHeight="1" x14ac:dyDescent="0.25">
      <c r="A11" s="18">
        <v>42769</v>
      </c>
      <c r="B11" s="20" t="s">
        <v>23</v>
      </c>
      <c r="C11" s="3" t="s">
        <v>17</v>
      </c>
      <c r="D11" s="4" t="s">
        <v>24</v>
      </c>
      <c r="E11" s="4" t="s">
        <v>25</v>
      </c>
      <c r="F11" s="3" t="s">
        <v>26</v>
      </c>
      <c r="G11" s="5">
        <v>0</v>
      </c>
      <c r="H11" s="5">
        <v>0</v>
      </c>
      <c r="I11" s="5">
        <v>0</v>
      </c>
      <c r="J11" s="6">
        <v>0</v>
      </c>
      <c r="K11" s="6">
        <v>0</v>
      </c>
      <c r="L11" s="7">
        <v>3</v>
      </c>
      <c r="M11" s="8">
        <v>2</v>
      </c>
    </row>
    <row r="12" spans="1:13" s="1" customFormat="1" ht="26.25" customHeight="1" x14ac:dyDescent="0.25">
      <c r="A12" s="19"/>
      <c r="B12" s="21"/>
      <c r="C12" s="22" t="s">
        <v>33</v>
      </c>
      <c r="D12" s="23"/>
      <c r="E12" s="23"/>
      <c r="F12" s="23"/>
      <c r="G12" s="23"/>
      <c r="H12" s="23"/>
      <c r="I12" s="23"/>
      <c r="J12" s="23"/>
      <c r="K12" s="23"/>
      <c r="L12" s="23"/>
      <c r="M12" s="24"/>
    </row>
    <row r="13" spans="1:13" s="1" customFormat="1" ht="27.75" customHeight="1" x14ac:dyDescent="0.25">
      <c r="A13" s="18">
        <v>42773</v>
      </c>
      <c r="B13" s="20" t="s">
        <v>27</v>
      </c>
      <c r="C13" s="3" t="s">
        <v>17</v>
      </c>
      <c r="D13" s="3" t="s">
        <v>32</v>
      </c>
      <c r="E13" s="4" t="s">
        <v>28</v>
      </c>
      <c r="F13" s="3" t="s">
        <v>29</v>
      </c>
      <c r="G13" s="5">
        <v>0</v>
      </c>
      <c r="H13" s="5">
        <v>0</v>
      </c>
      <c r="I13" s="5">
        <v>0</v>
      </c>
      <c r="J13" s="6">
        <v>0</v>
      </c>
      <c r="K13" s="6">
        <v>0</v>
      </c>
      <c r="L13" s="7">
        <v>3</v>
      </c>
      <c r="M13" s="8">
        <v>7</v>
      </c>
    </row>
    <row r="14" spans="1:13" s="1" customFormat="1" ht="27" customHeight="1" x14ac:dyDescent="0.25">
      <c r="A14" s="19"/>
      <c r="B14" s="21"/>
      <c r="C14" s="22" t="s">
        <v>30</v>
      </c>
      <c r="D14" s="23"/>
      <c r="E14" s="23"/>
      <c r="F14" s="23"/>
      <c r="G14" s="23"/>
      <c r="H14" s="23"/>
      <c r="I14" s="23"/>
      <c r="J14" s="23"/>
      <c r="K14" s="23"/>
      <c r="L14" s="23"/>
      <c r="M14" s="24"/>
    </row>
    <row r="15" spans="1:13" ht="24.95" customHeight="1" x14ac:dyDescent="0.25">
      <c r="A15" s="14" t="s">
        <v>14</v>
      </c>
      <c r="B15" s="15"/>
      <c r="C15" s="15"/>
      <c r="D15" s="15"/>
      <c r="E15" s="15"/>
      <c r="F15" s="15"/>
      <c r="G15" s="15"/>
      <c r="H15" s="15"/>
      <c r="I15" s="15"/>
      <c r="J15" s="16"/>
      <c r="K15" s="9">
        <f>SUM(K14)</f>
        <v>0</v>
      </c>
      <c r="L15" s="10">
        <f>SUM(L13,L11)</f>
        <v>6</v>
      </c>
      <c r="M15" s="10">
        <f>SUM(M13,M11)</f>
        <v>9</v>
      </c>
    </row>
    <row r="16" spans="1:13" s="1" customFormat="1" ht="21.75" customHeight="1" x14ac:dyDescent="0.25">
      <c r="A16" s="25" t="s">
        <v>34</v>
      </c>
      <c r="B16" s="25"/>
      <c r="C16" s="25"/>
      <c r="D16" s="25"/>
      <c r="E16" s="25"/>
      <c r="F16" s="25"/>
      <c r="G16" s="25"/>
      <c r="H16" s="25"/>
      <c r="I16" s="25"/>
      <c r="J16" s="25"/>
      <c r="K16" s="25"/>
      <c r="L16" s="25"/>
      <c r="M16" s="25"/>
    </row>
    <row r="17" spans="1:13" s="1" customFormat="1" ht="21.75" customHeight="1" x14ac:dyDescent="0.25">
      <c r="A17" s="26" t="s">
        <v>0</v>
      </c>
      <c r="B17" s="27" t="s">
        <v>1</v>
      </c>
      <c r="C17" s="28" t="s">
        <v>2</v>
      </c>
      <c r="D17" s="26" t="s">
        <v>3</v>
      </c>
      <c r="E17" s="26" t="s">
        <v>4</v>
      </c>
      <c r="F17" s="26" t="s">
        <v>5</v>
      </c>
      <c r="G17" s="29"/>
      <c r="H17" s="29"/>
      <c r="I17" s="29"/>
      <c r="J17" s="29"/>
      <c r="K17" s="29"/>
      <c r="L17" s="26" t="s">
        <v>6</v>
      </c>
      <c r="M17" s="30" t="s">
        <v>8</v>
      </c>
    </row>
    <row r="18" spans="1:13" s="1" customFormat="1" ht="23.25" customHeight="1" x14ac:dyDescent="0.25">
      <c r="A18" s="26"/>
      <c r="B18" s="27"/>
      <c r="C18" s="28"/>
      <c r="D18" s="26"/>
      <c r="E18" s="26"/>
      <c r="F18" s="26"/>
      <c r="G18" s="12" t="s">
        <v>9</v>
      </c>
      <c r="H18" s="12" t="s">
        <v>10</v>
      </c>
      <c r="I18" s="12" t="s">
        <v>11</v>
      </c>
      <c r="J18" s="12" t="s">
        <v>12</v>
      </c>
      <c r="K18" s="12" t="s">
        <v>13</v>
      </c>
      <c r="L18" s="26"/>
      <c r="M18" s="30"/>
    </row>
    <row r="19" spans="1:13" s="1" customFormat="1" ht="27.75" customHeight="1" x14ac:dyDescent="0.25">
      <c r="A19" s="18">
        <v>42801</v>
      </c>
      <c r="B19" s="20" t="s">
        <v>35</v>
      </c>
      <c r="C19" s="3" t="s">
        <v>36</v>
      </c>
      <c r="D19" s="4" t="s">
        <v>37</v>
      </c>
      <c r="E19" s="4" t="s">
        <v>38</v>
      </c>
      <c r="F19" s="3" t="s">
        <v>39</v>
      </c>
      <c r="G19" s="5">
        <v>3061.4</v>
      </c>
      <c r="H19" s="5">
        <v>1752</v>
      </c>
      <c r="I19" s="5">
        <v>0</v>
      </c>
      <c r="J19" s="6">
        <f>+K19/M19</f>
        <v>2406.6999999999998</v>
      </c>
      <c r="K19" s="6">
        <f>+SUM(G19:I19)</f>
        <v>4813.3999999999996</v>
      </c>
      <c r="L19" s="7">
        <v>8</v>
      </c>
      <c r="M19" s="8">
        <v>2</v>
      </c>
    </row>
    <row r="20" spans="1:13" s="1" customFormat="1" ht="27.75" customHeight="1" x14ac:dyDescent="0.25">
      <c r="A20" s="19"/>
      <c r="B20" s="21"/>
      <c r="C20" s="22" t="s">
        <v>40</v>
      </c>
      <c r="D20" s="23"/>
      <c r="E20" s="23"/>
      <c r="F20" s="23"/>
      <c r="G20" s="23"/>
      <c r="H20" s="23"/>
      <c r="I20" s="23"/>
      <c r="J20" s="23"/>
      <c r="K20" s="23"/>
      <c r="L20" s="23"/>
      <c r="M20" s="24"/>
    </row>
    <row r="21" spans="1:13" s="1" customFormat="1" ht="27" customHeight="1" x14ac:dyDescent="0.25">
      <c r="A21" s="18" t="s">
        <v>41</v>
      </c>
      <c r="B21" s="20" t="s">
        <v>42</v>
      </c>
      <c r="C21" s="3" t="s">
        <v>36</v>
      </c>
      <c r="D21" s="4" t="s">
        <v>37</v>
      </c>
      <c r="E21" s="4" t="s">
        <v>38</v>
      </c>
      <c r="F21" s="3" t="s">
        <v>43</v>
      </c>
      <c r="G21" s="5">
        <v>0</v>
      </c>
      <c r="H21" s="5">
        <v>0</v>
      </c>
      <c r="I21" s="5">
        <v>3175</v>
      </c>
      <c r="J21" s="6">
        <f>+K21/M21</f>
        <v>635</v>
      </c>
      <c r="K21" s="6">
        <f>+SUM(G21:I21)</f>
        <v>3175</v>
      </c>
      <c r="L21" s="7">
        <v>20</v>
      </c>
      <c r="M21" s="8">
        <v>5</v>
      </c>
    </row>
    <row r="22" spans="1:13" s="1" customFormat="1" ht="32.25" customHeight="1" x14ac:dyDescent="0.25">
      <c r="A22" s="19"/>
      <c r="B22" s="21"/>
      <c r="C22" s="22" t="s">
        <v>44</v>
      </c>
      <c r="D22" s="23"/>
      <c r="E22" s="23"/>
      <c r="F22" s="23"/>
      <c r="G22" s="23"/>
      <c r="H22" s="23"/>
      <c r="I22" s="23"/>
      <c r="J22" s="23"/>
      <c r="K22" s="23"/>
      <c r="L22" s="23"/>
      <c r="M22" s="24"/>
    </row>
    <row r="23" spans="1:13" s="1" customFormat="1" ht="27.75" customHeight="1" x14ac:dyDescent="0.25">
      <c r="A23" s="18" t="s">
        <v>45</v>
      </c>
      <c r="B23" s="20" t="s">
        <v>46</v>
      </c>
      <c r="C23" s="3" t="s">
        <v>47</v>
      </c>
      <c r="D23" s="4" t="s">
        <v>38</v>
      </c>
      <c r="E23" s="4" t="s">
        <v>19</v>
      </c>
      <c r="F23" s="3" t="s">
        <v>48</v>
      </c>
      <c r="G23" s="5">
        <v>0</v>
      </c>
      <c r="H23" s="5">
        <v>1683</v>
      </c>
      <c r="I23" s="5">
        <v>0</v>
      </c>
      <c r="J23" s="6">
        <f>+K23/M23</f>
        <v>336.6</v>
      </c>
      <c r="K23" s="6">
        <f>+SUM(G23:I23)</f>
        <v>1683</v>
      </c>
      <c r="L23" s="7">
        <v>10</v>
      </c>
      <c r="M23" s="8">
        <v>5</v>
      </c>
    </row>
    <row r="24" spans="1:13" s="1" customFormat="1" ht="31.5" customHeight="1" x14ac:dyDescent="0.25">
      <c r="A24" s="19"/>
      <c r="B24" s="21"/>
      <c r="C24" s="22" t="s">
        <v>63</v>
      </c>
      <c r="D24" s="23"/>
      <c r="E24" s="23"/>
      <c r="F24" s="23"/>
      <c r="G24" s="23"/>
      <c r="H24" s="23"/>
      <c r="I24" s="23"/>
      <c r="J24" s="23"/>
      <c r="K24" s="23"/>
      <c r="L24" s="23"/>
      <c r="M24" s="24"/>
    </row>
    <row r="25" spans="1:13" s="1" customFormat="1" ht="28.5" customHeight="1" x14ac:dyDescent="0.25">
      <c r="A25" s="18" t="s">
        <v>49</v>
      </c>
      <c r="B25" s="20" t="s">
        <v>50</v>
      </c>
      <c r="C25" s="3" t="s">
        <v>47</v>
      </c>
      <c r="D25" s="4" t="s">
        <v>38</v>
      </c>
      <c r="E25" s="4" t="s">
        <v>19</v>
      </c>
      <c r="F25" s="3" t="s">
        <v>43</v>
      </c>
      <c r="G25" s="5">
        <v>0</v>
      </c>
      <c r="H25" s="5">
        <v>0</v>
      </c>
      <c r="I25" s="5">
        <v>2400</v>
      </c>
      <c r="J25" s="6">
        <f>+K25/M25</f>
        <v>2400</v>
      </c>
      <c r="K25" s="6">
        <f>+G25+H25+I25</f>
        <v>2400</v>
      </c>
      <c r="L25" s="7">
        <v>24</v>
      </c>
      <c r="M25" s="8">
        <v>1</v>
      </c>
    </row>
    <row r="26" spans="1:13" s="1" customFormat="1" ht="21" customHeight="1" x14ac:dyDescent="0.25">
      <c r="A26" s="19"/>
      <c r="B26" s="21"/>
      <c r="C26" s="22" t="s">
        <v>51</v>
      </c>
      <c r="D26" s="23"/>
      <c r="E26" s="23"/>
      <c r="F26" s="23"/>
      <c r="G26" s="23"/>
      <c r="H26" s="23"/>
      <c r="I26" s="23"/>
      <c r="J26" s="23"/>
      <c r="K26" s="23"/>
      <c r="L26" s="23"/>
      <c r="M26" s="24"/>
    </row>
    <row r="27" spans="1:13" s="1" customFormat="1" ht="31.5" customHeight="1" x14ac:dyDescent="0.25">
      <c r="A27" s="18">
        <v>42815</v>
      </c>
      <c r="B27" s="20" t="s">
        <v>52</v>
      </c>
      <c r="C27" s="3" t="s">
        <v>47</v>
      </c>
      <c r="D27" s="4" t="s">
        <v>38</v>
      </c>
      <c r="E27" s="4" t="s">
        <v>19</v>
      </c>
      <c r="F27" s="3" t="s">
        <v>53</v>
      </c>
      <c r="G27" s="5">
        <v>1214.4000000000001</v>
      </c>
      <c r="H27" s="5">
        <v>876</v>
      </c>
      <c r="I27" s="5">
        <v>0</v>
      </c>
      <c r="J27" s="6">
        <f>+K27/M27</f>
        <v>2090.4</v>
      </c>
      <c r="K27" s="6">
        <f>+G27+H27+I27</f>
        <v>2090.4</v>
      </c>
      <c r="L27" s="7">
        <v>4</v>
      </c>
      <c r="M27" s="8">
        <v>1</v>
      </c>
    </row>
    <row r="28" spans="1:13" s="1" customFormat="1" ht="28.5" customHeight="1" x14ac:dyDescent="0.25">
      <c r="A28" s="19"/>
      <c r="B28" s="21"/>
      <c r="C28" s="22" t="s">
        <v>54</v>
      </c>
      <c r="D28" s="23"/>
      <c r="E28" s="23"/>
      <c r="F28" s="23"/>
      <c r="G28" s="23"/>
      <c r="H28" s="23"/>
      <c r="I28" s="23"/>
      <c r="J28" s="23"/>
      <c r="K28" s="23"/>
      <c r="L28" s="23"/>
      <c r="M28" s="24"/>
    </row>
    <row r="29" spans="1:13" s="1" customFormat="1" ht="34.5" customHeight="1" x14ac:dyDescent="0.25">
      <c r="A29" s="18">
        <v>42821</v>
      </c>
      <c r="B29" s="20" t="s">
        <v>55</v>
      </c>
      <c r="C29" s="3" t="s">
        <v>47</v>
      </c>
      <c r="D29" s="4" t="s">
        <v>38</v>
      </c>
      <c r="E29" s="4" t="s">
        <v>19</v>
      </c>
      <c r="F29" s="3" t="s">
        <v>56</v>
      </c>
      <c r="G29" s="5">
        <v>1896.4</v>
      </c>
      <c r="H29" s="5">
        <v>1168</v>
      </c>
      <c r="I29" s="5">
        <v>0</v>
      </c>
      <c r="J29" s="6">
        <f>+K29/M29</f>
        <v>3064.4</v>
      </c>
      <c r="K29" s="6">
        <f>+G29+H29+I29</f>
        <v>3064.4</v>
      </c>
      <c r="L29" s="7">
        <v>8</v>
      </c>
      <c r="M29" s="8">
        <v>1</v>
      </c>
    </row>
    <row r="30" spans="1:13" s="1" customFormat="1" ht="29.25" customHeight="1" x14ac:dyDescent="0.25">
      <c r="A30" s="19"/>
      <c r="B30" s="21"/>
      <c r="C30" s="22" t="s">
        <v>57</v>
      </c>
      <c r="D30" s="23"/>
      <c r="E30" s="23"/>
      <c r="F30" s="23"/>
      <c r="G30" s="23"/>
      <c r="H30" s="23"/>
      <c r="I30" s="23"/>
      <c r="J30" s="23"/>
      <c r="K30" s="23"/>
      <c r="L30" s="23"/>
      <c r="M30" s="24"/>
    </row>
    <row r="31" spans="1:13" s="1" customFormat="1" ht="32.25" customHeight="1" x14ac:dyDescent="0.25">
      <c r="A31" s="18" t="s">
        <v>58</v>
      </c>
      <c r="B31" s="20" t="s">
        <v>59</v>
      </c>
      <c r="C31" s="3" t="s">
        <v>47</v>
      </c>
      <c r="D31" s="4" t="s">
        <v>38</v>
      </c>
      <c r="E31" s="4" t="s">
        <v>19</v>
      </c>
      <c r="F31" s="3" t="s">
        <v>60</v>
      </c>
      <c r="G31" s="5">
        <v>1293.5999999999999</v>
      </c>
      <c r="H31" s="5">
        <v>1168</v>
      </c>
      <c r="I31" s="5">
        <v>0</v>
      </c>
      <c r="J31" s="6">
        <f>+K31/M31</f>
        <v>2461.6</v>
      </c>
      <c r="K31" s="6">
        <f>+G31+H31+I31</f>
        <v>2461.6</v>
      </c>
      <c r="L31" s="7">
        <v>9.5</v>
      </c>
      <c r="M31" s="8">
        <v>1</v>
      </c>
    </row>
    <row r="32" spans="1:13" s="1" customFormat="1" ht="33" customHeight="1" x14ac:dyDescent="0.25">
      <c r="A32" s="19"/>
      <c r="B32" s="21"/>
      <c r="C32" s="22" t="s">
        <v>61</v>
      </c>
      <c r="D32" s="23"/>
      <c r="E32" s="23"/>
      <c r="F32" s="23"/>
      <c r="G32" s="23"/>
      <c r="H32" s="23"/>
      <c r="I32" s="23"/>
      <c r="J32" s="23"/>
      <c r="K32" s="23"/>
      <c r="L32" s="23"/>
      <c r="M32" s="24"/>
    </row>
    <row r="33" spans="1:13" s="1" customFormat="1" ht="42.75" customHeight="1" x14ac:dyDescent="0.25">
      <c r="A33" s="18">
        <v>42822</v>
      </c>
      <c r="B33" s="20" t="s">
        <v>52</v>
      </c>
      <c r="C33" s="3" t="s">
        <v>47</v>
      </c>
      <c r="D33" s="4" t="s">
        <v>38</v>
      </c>
      <c r="E33" s="4" t="s">
        <v>19</v>
      </c>
      <c r="F33" s="3" t="s">
        <v>62</v>
      </c>
      <c r="G33" s="5">
        <v>638</v>
      </c>
      <c r="H33" s="5">
        <v>584</v>
      </c>
      <c r="I33" s="5">
        <v>0</v>
      </c>
      <c r="J33" s="6">
        <f>+K33/M33</f>
        <v>1222</v>
      </c>
      <c r="K33" s="6">
        <f>+G33+H33+I33</f>
        <v>1222</v>
      </c>
      <c r="L33" s="7">
        <v>3.5</v>
      </c>
      <c r="M33" s="8">
        <v>1</v>
      </c>
    </row>
    <row r="34" spans="1:13" s="1" customFormat="1" ht="29.25" customHeight="1" x14ac:dyDescent="0.25">
      <c r="A34" s="19"/>
      <c r="B34" s="21"/>
      <c r="C34" s="22" t="s">
        <v>54</v>
      </c>
      <c r="D34" s="23"/>
      <c r="E34" s="23"/>
      <c r="F34" s="23"/>
      <c r="G34" s="23"/>
      <c r="H34" s="23"/>
      <c r="I34" s="23"/>
      <c r="J34" s="23"/>
      <c r="K34" s="23"/>
      <c r="L34" s="23"/>
      <c r="M34" s="24"/>
    </row>
    <row r="35" spans="1:13" s="1" customFormat="1" ht="27.75" customHeight="1" x14ac:dyDescent="0.25">
      <c r="A35" s="14" t="s">
        <v>14</v>
      </c>
      <c r="B35" s="15"/>
      <c r="C35" s="15"/>
      <c r="D35" s="15"/>
      <c r="E35" s="15"/>
      <c r="F35" s="15"/>
      <c r="G35" s="15"/>
      <c r="H35" s="15"/>
      <c r="I35" s="15"/>
      <c r="J35" s="16"/>
      <c r="K35" s="9">
        <f>+SUM(K19:K33)</f>
        <v>20909.8</v>
      </c>
      <c r="L35" s="10">
        <f>+SUM(L19:L33)</f>
        <v>87</v>
      </c>
      <c r="M35" s="10">
        <f>+SUM(M19:M33)</f>
        <v>17</v>
      </c>
    </row>
    <row r="36" spans="1:13" s="1" customFormat="1" ht="21.75" customHeight="1" x14ac:dyDescent="0.25">
      <c r="A36" s="25" t="s">
        <v>64</v>
      </c>
      <c r="B36" s="25"/>
      <c r="C36" s="25"/>
      <c r="D36" s="25"/>
      <c r="E36" s="25"/>
      <c r="F36" s="25"/>
      <c r="G36" s="25"/>
      <c r="H36" s="25"/>
      <c r="I36" s="25"/>
      <c r="J36" s="25"/>
      <c r="K36" s="25"/>
      <c r="L36" s="25"/>
      <c r="M36" s="25"/>
    </row>
    <row r="37" spans="1:13" s="1" customFormat="1" ht="21.75" customHeight="1" x14ac:dyDescent="0.25">
      <c r="A37" s="26" t="s">
        <v>0</v>
      </c>
      <c r="B37" s="27" t="s">
        <v>1</v>
      </c>
      <c r="C37" s="28" t="s">
        <v>2</v>
      </c>
      <c r="D37" s="26" t="s">
        <v>3</v>
      </c>
      <c r="E37" s="26" t="s">
        <v>4</v>
      </c>
      <c r="F37" s="26" t="s">
        <v>5</v>
      </c>
      <c r="G37" s="29"/>
      <c r="H37" s="29"/>
      <c r="I37" s="29"/>
      <c r="J37" s="29"/>
      <c r="K37" s="29"/>
      <c r="L37" s="26" t="s">
        <v>6</v>
      </c>
      <c r="M37" s="30" t="s">
        <v>8</v>
      </c>
    </row>
    <row r="38" spans="1:13" s="1" customFormat="1" ht="23.25" customHeight="1" x14ac:dyDescent="0.25">
      <c r="A38" s="26"/>
      <c r="B38" s="27"/>
      <c r="C38" s="28"/>
      <c r="D38" s="26"/>
      <c r="E38" s="26"/>
      <c r="F38" s="26"/>
      <c r="G38" s="13" t="s">
        <v>9</v>
      </c>
      <c r="H38" s="13" t="s">
        <v>10</v>
      </c>
      <c r="I38" s="13" t="s">
        <v>11</v>
      </c>
      <c r="J38" s="13" t="s">
        <v>12</v>
      </c>
      <c r="K38" s="13" t="s">
        <v>13</v>
      </c>
      <c r="L38" s="26"/>
      <c r="M38" s="30"/>
    </row>
    <row r="39" spans="1:13" s="1" customFormat="1" ht="31.5" customHeight="1" x14ac:dyDescent="0.25">
      <c r="A39" s="32" t="s">
        <v>65</v>
      </c>
      <c r="B39" s="33" t="s">
        <v>66</v>
      </c>
      <c r="C39" s="34" t="s">
        <v>67</v>
      </c>
      <c r="D39" s="35" t="s">
        <v>38</v>
      </c>
      <c r="E39" s="35" t="s">
        <v>38</v>
      </c>
      <c r="F39" s="35" t="s">
        <v>43</v>
      </c>
      <c r="G39" s="36">
        <v>0</v>
      </c>
      <c r="H39" s="36">
        <v>0</v>
      </c>
      <c r="I39" s="36">
        <v>0</v>
      </c>
      <c r="J39" s="36">
        <v>0</v>
      </c>
      <c r="K39" s="36">
        <v>0</v>
      </c>
      <c r="L39" s="37" t="s">
        <v>68</v>
      </c>
      <c r="M39" s="34">
        <v>2</v>
      </c>
    </row>
    <row r="40" spans="1:13" s="1" customFormat="1" x14ac:dyDescent="0.25">
      <c r="A40" s="38"/>
      <c r="B40" s="39"/>
      <c r="C40" s="22" t="s">
        <v>69</v>
      </c>
      <c r="D40" s="23"/>
      <c r="E40" s="23"/>
      <c r="F40" s="23"/>
      <c r="G40" s="23"/>
      <c r="H40" s="23"/>
      <c r="I40" s="23"/>
      <c r="J40" s="23"/>
      <c r="K40" s="23"/>
      <c r="L40" s="23"/>
      <c r="M40" s="24"/>
    </row>
    <row r="41" spans="1:13" s="1" customFormat="1" ht="27" customHeight="1" x14ac:dyDescent="0.25">
      <c r="A41" s="32" t="s">
        <v>65</v>
      </c>
      <c r="B41" s="33" t="s">
        <v>70</v>
      </c>
      <c r="C41" s="34" t="s">
        <v>67</v>
      </c>
      <c r="D41" s="35" t="s">
        <v>38</v>
      </c>
      <c r="E41" s="35" t="s">
        <v>38</v>
      </c>
      <c r="F41" s="35" t="s">
        <v>43</v>
      </c>
      <c r="G41" s="36">
        <v>0</v>
      </c>
      <c r="H41" s="36">
        <v>0</v>
      </c>
      <c r="I41" s="36">
        <v>0</v>
      </c>
      <c r="J41" s="36">
        <v>0</v>
      </c>
      <c r="K41" s="36">
        <v>0</v>
      </c>
      <c r="L41" s="37" t="s">
        <v>68</v>
      </c>
      <c r="M41" s="40">
        <v>1</v>
      </c>
    </row>
    <row r="42" spans="1:13" s="1" customFormat="1" x14ac:dyDescent="0.25">
      <c r="A42" s="38"/>
      <c r="B42" s="39"/>
      <c r="C42" s="22" t="s">
        <v>71</v>
      </c>
      <c r="D42" s="23"/>
      <c r="E42" s="23"/>
      <c r="F42" s="23"/>
      <c r="G42" s="23"/>
      <c r="H42" s="23"/>
      <c r="I42" s="23"/>
      <c r="J42" s="23"/>
      <c r="K42" s="23"/>
      <c r="L42" s="23"/>
      <c r="M42" s="24"/>
    </row>
    <row r="43" spans="1:13" s="1" customFormat="1" ht="30.75" customHeight="1" x14ac:dyDescent="0.25">
      <c r="A43" s="41">
        <v>42828</v>
      </c>
      <c r="B43" s="33" t="s">
        <v>72</v>
      </c>
      <c r="C43" s="34" t="s">
        <v>36</v>
      </c>
      <c r="D43" s="34" t="s">
        <v>37</v>
      </c>
      <c r="E43" s="35" t="s">
        <v>38</v>
      </c>
      <c r="F43" s="35" t="s">
        <v>73</v>
      </c>
      <c r="G43" s="36">
        <v>1812.8</v>
      </c>
      <c r="H43" s="36">
        <v>1168</v>
      </c>
      <c r="I43" s="36">
        <v>0</v>
      </c>
      <c r="J43" s="36">
        <f>+K43/M43</f>
        <v>1490.4</v>
      </c>
      <c r="K43" s="36">
        <f>+SUM(G43:I43)</f>
        <v>2980.8</v>
      </c>
      <c r="L43" s="37">
        <v>4</v>
      </c>
      <c r="M43" s="34">
        <v>2</v>
      </c>
    </row>
    <row r="44" spans="1:13" s="1" customFormat="1" x14ac:dyDescent="0.25">
      <c r="A44" s="42"/>
      <c r="B44" s="39"/>
      <c r="C44" s="22" t="s">
        <v>94</v>
      </c>
      <c r="D44" s="23"/>
      <c r="E44" s="23"/>
      <c r="F44" s="23"/>
      <c r="G44" s="23"/>
      <c r="H44" s="23"/>
      <c r="I44" s="23"/>
      <c r="J44" s="23"/>
      <c r="K44" s="23"/>
      <c r="L44" s="23"/>
      <c r="M44" s="24"/>
    </row>
    <row r="45" spans="1:13" s="1" customFormat="1" ht="29.25" customHeight="1" x14ac:dyDescent="0.25">
      <c r="A45" s="43" t="s">
        <v>74</v>
      </c>
      <c r="B45" s="33" t="s">
        <v>75</v>
      </c>
      <c r="C45" s="34" t="s">
        <v>36</v>
      </c>
      <c r="D45" s="34" t="s">
        <v>37</v>
      </c>
      <c r="E45" s="35" t="s">
        <v>38</v>
      </c>
      <c r="F45" s="35" t="s">
        <v>39</v>
      </c>
      <c r="G45" s="36">
        <v>1969</v>
      </c>
      <c r="H45" s="36">
        <v>2920</v>
      </c>
      <c r="I45" s="36">
        <v>3175</v>
      </c>
      <c r="J45" s="36">
        <f>+K45/M45</f>
        <v>4032</v>
      </c>
      <c r="K45" s="36">
        <f>+SUM(G45:I45)</f>
        <v>8064</v>
      </c>
      <c r="L45" s="37">
        <v>9</v>
      </c>
      <c r="M45" s="34">
        <v>2</v>
      </c>
    </row>
    <row r="46" spans="1:13" s="1" customFormat="1" x14ac:dyDescent="0.25">
      <c r="A46" s="44"/>
      <c r="B46" s="39"/>
      <c r="C46" s="22" t="s">
        <v>76</v>
      </c>
      <c r="D46" s="23"/>
      <c r="E46" s="23"/>
      <c r="F46" s="23"/>
      <c r="G46" s="23"/>
      <c r="H46" s="23"/>
      <c r="I46" s="23"/>
      <c r="J46" s="23"/>
      <c r="K46" s="23"/>
      <c r="L46" s="23"/>
      <c r="M46" s="24"/>
    </row>
    <row r="47" spans="1:13" s="1" customFormat="1" ht="32.25" customHeight="1" x14ac:dyDescent="0.25">
      <c r="A47" s="32" t="s">
        <v>77</v>
      </c>
      <c r="B47" s="33" t="s">
        <v>78</v>
      </c>
      <c r="C47" s="34" t="s">
        <v>47</v>
      </c>
      <c r="D47" s="35" t="s">
        <v>37</v>
      </c>
      <c r="E47" s="34" t="s">
        <v>19</v>
      </c>
      <c r="F47" s="35" t="s">
        <v>79</v>
      </c>
      <c r="G47" s="36">
        <v>5398.8</v>
      </c>
      <c r="H47" s="36">
        <v>6132</v>
      </c>
      <c r="I47" s="36">
        <v>0</v>
      </c>
      <c r="J47" s="36">
        <f>+K47/M47</f>
        <v>3843.6</v>
      </c>
      <c r="K47" s="36">
        <f>+SUM(G47:I47)</f>
        <v>11530.8</v>
      </c>
      <c r="L47" s="37">
        <v>14</v>
      </c>
      <c r="M47" s="34">
        <v>3</v>
      </c>
    </row>
    <row r="48" spans="1:13" s="1" customFormat="1" x14ac:dyDescent="0.25">
      <c r="A48" s="38"/>
      <c r="B48" s="39"/>
      <c r="C48" s="22" t="s">
        <v>80</v>
      </c>
      <c r="D48" s="23"/>
      <c r="E48" s="23"/>
      <c r="F48" s="23"/>
      <c r="G48" s="23"/>
      <c r="H48" s="23"/>
      <c r="I48" s="23"/>
      <c r="J48" s="23"/>
      <c r="K48" s="23"/>
      <c r="L48" s="23"/>
      <c r="M48" s="24"/>
    </row>
    <row r="49" spans="1:13" s="1" customFormat="1" ht="24.75" customHeight="1" x14ac:dyDescent="0.25">
      <c r="A49" s="41" t="s">
        <v>81</v>
      </c>
      <c r="B49" s="33" t="s">
        <v>82</v>
      </c>
      <c r="C49" s="34" t="s">
        <v>83</v>
      </c>
      <c r="D49" s="35" t="s">
        <v>84</v>
      </c>
      <c r="E49" s="34" t="s">
        <v>28</v>
      </c>
      <c r="F49" s="35" t="s">
        <v>43</v>
      </c>
      <c r="G49" s="36">
        <v>0</v>
      </c>
      <c r="H49" s="36">
        <v>0</v>
      </c>
      <c r="I49" s="36">
        <v>0</v>
      </c>
      <c r="J49" s="36">
        <f>+K49/M49</f>
        <v>0</v>
      </c>
      <c r="K49" s="36">
        <f>+G49+H49+I49</f>
        <v>0</v>
      </c>
      <c r="L49" s="37">
        <v>42</v>
      </c>
      <c r="M49" s="34">
        <v>182</v>
      </c>
    </row>
    <row r="50" spans="1:13" s="1" customFormat="1" ht="28.5" customHeight="1" x14ac:dyDescent="0.25">
      <c r="A50" s="42"/>
      <c r="B50" s="39"/>
      <c r="C50" s="22" t="s">
        <v>85</v>
      </c>
      <c r="D50" s="23"/>
      <c r="E50" s="23"/>
      <c r="F50" s="23"/>
      <c r="G50" s="23"/>
      <c r="H50" s="23"/>
      <c r="I50" s="23"/>
      <c r="J50" s="23"/>
      <c r="K50" s="23"/>
      <c r="L50" s="23"/>
      <c r="M50" s="24"/>
    </row>
    <row r="51" spans="1:13" s="1" customFormat="1" ht="30.75" customHeight="1" x14ac:dyDescent="0.25">
      <c r="A51" s="41">
        <v>42852</v>
      </c>
      <c r="B51" s="33" t="s">
        <v>93</v>
      </c>
      <c r="C51" s="34" t="s">
        <v>47</v>
      </c>
      <c r="D51" s="35" t="s">
        <v>37</v>
      </c>
      <c r="E51" s="34" t="s">
        <v>19</v>
      </c>
      <c r="F51" s="34" t="s">
        <v>86</v>
      </c>
      <c r="G51" s="45">
        <v>0</v>
      </c>
      <c r="H51" s="45">
        <v>0</v>
      </c>
      <c r="I51" s="45">
        <v>0</v>
      </c>
      <c r="J51" s="45">
        <f>+K51/M51</f>
        <v>0</v>
      </c>
      <c r="K51" s="45">
        <f>+G51+H51+I51</f>
        <v>0</v>
      </c>
      <c r="L51" s="46">
        <v>7</v>
      </c>
      <c r="M51" s="46">
        <v>1</v>
      </c>
    </row>
    <row r="52" spans="1:13" s="1" customFormat="1" x14ac:dyDescent="0.25">
      <c r="A52" s="42"/>
      <c r="B52" s="39"/>
      <c r="C52" s="47" t="s">
        <v>87</v>
      </c>
      <c r="D52" s="48"/>
      <c r="E52" s="48"/>
      <c r="F52" s="48"/>
      <c r="G52" s="48"/>
      <c r="H52" s="48"/>
      <c r="I52" s="48"/>
      <c r="J52" s="48"/>
      <c r="K52" s="48"/>
      <c r="L52" s="48"/>
      <c r="M52" s="49"/>
    </row>
    <row r="53" spans="1:13" s="1" customFormat="1" ht="32.25" customHeight="1" x14ac:dyDescent="0.25">
      <c r="A53" s="41" t="s">
        <v>88</v>
      </c>
      <c r="B53" s="33" t="s">
        <v>89</v>
      </c>
      <c r="C53" s="34" t="s">
        <v>47</v>
      </c>
      <c r="D53" s="35" t="s">
        <v>37</v>
      </c>
      <c r="E53" s="34" t="s">
        <v>19</v>
      </c>
      <c r="F53" s="35" t="s">
        <v>90</v>
      </c>
      <c r="G53" s="36">
        <v>0</v>
      </c>
      <c r="H53" s="36">
        <v>0</v>
      </c>
      <c r="I53" s="36">
        <v>0</v>
      </c>
      <c r="J53" s="36">
        <f>+K53/M53</f>
        <v>0</v>
      </c>
      <c r="K53" s="36">
        <f>+G53+H53+I53</f>
        <v>0</v>
      </c>
      <c r="L53" s="37">
        <v>9</v>
      </c>
      <c r="M53" s="34">
        <v>273</v>
      </c>
    </row>
    <row r="54" spans="1:13" s="1" customFormat="1" x14ac:dyDescent="0.25">
      <c r="A54" s="42"/>
      <c r="B54" s="39"/>
      <c r="C54" s="22" t="s">
        <v>85</v>
      </c>
      <c r="D54" s="23"/>
      <c r="E54" s="23"/>
      <c r="F54" s="23"/>
      <c r="G54" s="23"/>
      <c r="H54" s="23"/>
      <c r="I54" s="23"/>
      <c r="J54" s="23"/>
      <c r="K54" s="23"/>
      <c r="L54" s="23"/>
      <c r="M54" s="24"/>
    </row>
    <row r="55" spans="1:13" s="1" customFormat="1" ht="35.25" customHeight="1" x14ac:dyDescent="0.25">
      <c r="A55" s="41">
        <v>42853</v>
      </c>
      <c r="B55" s="33" t="s">
        <v>91</v>
      </c>
      <c r="C55" s="34" t="s">
        <v>47</v>
      </c>
      <c r="D55" s="35" t="s">
        <v>38</v>
      </c>
      <c r="E55" s="34" t="s">
        <v>19</v>
      </c>
      <c r="F55" s="34" t="s">
        <v>39</v>
      </c>
      <c r="G55" s="45">
        <v>552</v>
      </c>
      <c r="H55" s="45">
        <v>876</v>
      </c>
      <c r="I55" s="45">
        <v>0</v>
      </c>
      <c r="J55" s="45">
        <f>+K55/M55</f>
        <v>1428</v>
      </c>
      <c r="K55" s="45">
        <f>+G55+H55+I55</f>
        <v>1428</v>
      </c>
      <c r="L55" s="46">
        <v>6</v>
      </c>
      <c r="M55" s="46">
        <v>1</v>
      </c>
    </row>
    <row r="56" spans="1:13" s="1" customFormat="1" x14ac:dyDescent="0.25">
      <c r="A56" s="42"/>
      <c r="B56" s="39"/>
      <c r="C56" s="22" t="s">
        <v>92</v>
      </c>
      <c r="D56" s="23"/>
      <c r="E56" s="23"/>
      <c r="F56" s="23"/>
      <c r="G56" s="23"/>
      <c r="H56" s="23"/>
      <c r="I56" s="23"/>
      <c r="J56" s="23"/>
      <c r="K56" s="23"/>
      <c r="L56" s="23"/>
      <c r="M56" s="24"/>
    </row>
    <row r="57" spans="1:13" s="1" customFormat="1" ht="27.75" customHeight="1" x14ac:dyDescent="0.25">
      <c r="A57" s="14" t="s">
        <v>14</v>
      </c>
      <c r="B57" s="15"/>
      <c r="C57" s="15"/>
      <c r="D57" s="15"/>
      <c r="E57" s="15"/>
      <c r="F57" s="15"/>
      <c r="G57" s="15"/>
      <c r="H57" s="15"/>
      <c r="I57" s="15"/>
      <c r="J57" s="16"/>
      <c r="K57" s="9">
        <f>+SUM(K42:K56)</f>
        <v>24003.599999999999</v>
      </c>
      <c r="L57" s="10">
        <f>+SUM(L42:L56)</f>
        <v>91</v>
      </c>
      <c r="M57" s="10">
        <f>SUM(M55,M53,M51,M49,M47,M45,M43,M41,M39)</f>
        <v>467</v>
      </c>
    </row>
    <row r="58" spans="1:13" x14ac:dyDescent="0.25">
      <c r="A58" s="17" t="s">
        <v>15</v>
      </c>
      <c r="B58" s="17"/>
      <c r="C58" s="17"/>
      <c r="D58" s="17"/>
      <c r="E58" s="17"/>
      <c r="F58" s="17"/>
      <c r="G58" s="17"/>
      <c r="H58" s="17"/>
      <c r="I58" s="17"/>
      <c r="J58" s="17"/>
      <c r="K58" s="17"/>
      <c r="L58" s="17"/>
      <c r="M58" s="17"/>
    </row>
  </sheetData>
  <mergeCells count="106">
    <mergeCell ref="A55:A56"/>
    <mergeCell ref="B55:B56"/>
    <mergeCell ref="C56:M56"/>
    <mergeCell ref="A57:J57"/>
    <mergeCell ref="A51:A52"/>
    <mergeCell ref="B51:B52"/>
    <mergeCell ref="C52:M52"/>
    <mergeCell ref="A53:A54"/>
    <mergeCell ref="B53:B54"/>
    <mergeCell ref="C54:M54"/>
    <mergeCell ref="A47:A48"/>
    <mergeCell ref="B47:B48"/>
    <mergeCell ref="C48:M48"/>
    <mergeCell ref="A49:A50"/>
    <mergeCell ref="B49:B50"/>
    <mergeCell ref="C50:M50"/>
    <mergeCell ref="A43:A44"/>
    <mergeCell ref="B43:B44"/>
    <mergeCell ref="C44:M44"/>
    <mergeCell ref="A45:A46"/>
    <mergeCell ref="B45:B46"/>
    <mergeCell ref="C46:M46"/>
    <mergeCell ref="A39:A40"/>
    <mergeCell ref="B39:B40"/>
    <mergeCell ref="C40:M40"/>
    <mergeCell ref="A41:A42"/>
    <mergeCell ref="B41:B42"/>
    <mergeCell ref="C42:M42"/>
    <mergeCell ref="A36:M36"/>
    <mergeCell ref="A37:A38"/>
    <mergeCell ref="B37:B38"/>
    <mergeCell ref="C37:C38"/>
    <mergeCell ref="D37:D38"/>
    <mergeCell ref="E37:E38"/>
    <mergeCell ref="F37:F38"/>
    <mergeCell ref="G37:K37"/>
    <mergeCell ref="L37:L38"/>
    <mergeCell ref="M37:M38"/>
    <mergeCell ref="A15:J15"/>
    <mergeCell ref="A8:M8"/>
    <mergeCell ref="A9:A10"/>
    <mergeCell ref="B9:B10"/>
    <mergeCell ref="C9:C10"/>
    <mergeCell ref="D9:D10"/>
    <mergeCell ref="E9:E10"/>
    <mergeCell ref="F9:F10"/>
    <mergeCell ref="G9:K9"/>
    <mergeCell ref="L9:L10"/>
    <mergeCell ref="M9:M10"/>
    <mergeCell ref="A11:A12"/>
    <mergeCell ref="B11:B12"/>
    <mergeCell ref="C12:M12"/>
    <mergeCell ref="A13:A14"/>
    <mergeCell ref="B13:B14"/>
    <mergeCell ref="C14:M14"/>
    <mergeCell ref="A7:J7"/>
    <mergeCell ref="A5:A6"/>
    <mergeCell ref="B5:B6"/>
    <mergeCell ref="C6:M6"/>
    <mergeCell ref="A2:M2"/>
    <mergeCell ref="A1:M1"/>
    <mergeCell ref="G3:K3"/>
    <mergeCell ref="A3:A4"/>
    <mergeCell ref="B3:B4"/>
    <mergeCell ref="C3:C4"/>
    <mergeCell ref="D3:D4"/>
    <mergeCell ref="E3:E4"/>
    <mergeCell ref="F3:F4"/>
    <mergeCell ref="L3:L4"/>
    <mergeCell ref="M3:M4"/>
    <mergeCell ref="A16:M16"/>
    <mergeCell ref="A17:A18"/>
    <mergeCell ref="B17:B18"/>
    <mergeCell ref="C17:C18"/>
    <mergeCell ref="D17:D18"/>
    <mergeCell ref="E17:E18"/>
    <mergeCell ref="F17:F18"/>
    <mergeCell ref="G17:K17"/>
    <mergeCell ref="L17:L18"/>
    <mergeCell ref="M17:M18"/>
    <mergeCell ref="A19:A20"/>
    <mergeCell ref="B19:B20"/>
    <mergeCell ref="C20:M20"/>
    <mergeCell ref="A21:A22"/>
    <mergeCell ref="B21:B22"/>
    <mergeCell ref="C22:M22"/>
    <mergeCell ref="A23:A24"/>
    <mergeCell ref="B23:B24"/>
    <mergeCell ref="C24:M24"/>
    <mergeCell ref="A25:A26"/>
    <mergeCell ref="B25:B26"/>
    <mergeCell ref="C26:M26"/>
    <mergeCell ref="A27:A28"/>
    <mergeCell ref="B27:B28"/>
    <mergeCell ref="C28:M28"/>
    <mergeCell ref="A29:A30"/>
    <mergeCell ref="B29:B30"/>
    <mergeCell ref="C30:M30"/>
    <mergeCell ref="A35:J35"/>
    <mergeCell ref="A58:M58"/>
    <mergeCell ref="A31:A32"/>
    <mergeCell ref="B31:B32"/>
    <mergeCell ref="C32:M32"/>
    <mergeCell ref="A33:A34"/>
    <mergeCell ref="B33:B34"/>
    <mergeCell ref="C34:M34"/>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2017-05-10T21:29:31Z</dcterms:modified>
</cp:coreProperties>
</file>