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3 TABELAS MAR\"/>
    </mc:Choice>
  </mc:AlternateContent>
  <bookViews>
    <workbookView xWindow="0" yWindow="45" windowWidth="19155" windowHeight="11820"/>
  </bookViews>
  <sheets>
    <sheet name="Plan1" sheetId="1" r:id="rId1"/>
    <sheet name="Plan2" sheetId="2" r:id="rId2"/>
    <sheet name="Plan3" sheetId="3" r:id="rId3"/>
  </sheets>
  <calcPr calcId="162913"/>
</workbook>
</file>

<file path=xl/calcChain.xml><?xml version="1.0" encoding="utf-8"?>
<calcChain xmlns="http://schemas.openxmlformats.org/spreadsheetml/2006/main">
  <c r="K12" i="1" l="1"/>
  <c r="K27" i="1"/>
  <c r="N27" i="1" l="1"/>
  <c r="M27" i="1"/>
  <c r="K26" i="1"/>
  <c r="L26" i="1" s="1"/>
  <c r="K25" i="1"/>
  <c r="L25" i="1" s="1"/>
  <c r="K24" i="1"/>
  <c r="L24" i="1" s="1"/>
  <c r="K23" i="1"/>
  <c r="L23" i="1" s="1"/>
  <c r="K22" i="1"/>
  <c r="L22" i="1" s="1"/>
  <c r="K21" i="1"/>
  <c r="L21" i="1" s="1"/>
  <c r="K20" i="1"/>
  <c r="L20" i="1" s="1"/>
  <c r="K19" i="1"/>
  <c r="L19" i="1" s="1"/>
  <c r="L18" i="1"/>
  <c r="K17" i="1"/>
  <c r="L17" i="1" s="1"/>
  <c r="K16" i="1"/>
  <c r="L16" i="1" s="1"/>
</calcChain>
</file>

<file path=xl/sharedStrings.xml><?xml version="1.0" encoding="utf-8"?>
<sst xmlns="http://schemas.openxmlformats.org/spreadsheetml/2006/main" count="146" uniqueCount="67">
  <si>
    <t>DATA</t>
  </si>
  <si>
    <t>EVENTO</t>
  </si>
  <si>
    <t>FORMA DE
EXECUÇÃO</t>
  </si>
  <si>
    <t>CLIENTELA</t>
  </si>
  <si>
    <t>MINISTRANTE</t>
  </si>
  <si>
    <t>LOCAL</t>
  </si>
  <si>
    <t>C/H</t>
  </si>
  <si>
    <t>TABELA 20 -ATIVIDADES DE CAPACITAÇÃO E APERFEIÇOAMENTO - PÚBLICO INTERNO</t>
  </si>
  <si>
    <t>Qte.
PARTICIPANTES</t>
  </si>
  <si>
    <t>DIÁRIAS</t>
  </si>
  <si>
    <t>TOTAL</t>
  </si>
  <si>
    <t>T O T A L</t>
  </si>
  <si>
    <r>
      <rPr>
        <b/>
        <sz val="8"/>
        <color theme="1"/>
        <rFont val="Calibri"/>
        <family val="2"/>
        <scheme val="minor"/>
      </rPr>
      <t>FONTE</t>
    </r>
    <r>
      <rPr>
        <sz val="8"/>
        <color theme="1"/>
        <rFont val="Calibri"/>
        <family val="2"/>
        <scheme val="minor"/>
      </rPr>
      <t>: Instituto de Contas - ICON</t>
    </r>
  </si>
  <si>
    <t>Mês: Jan / 2018</t>
  </si>
  <si>
    <t>Não houve atividades neste mês</t>
  </si>
  <si>
    <t>CUSTOS</t>
  </si>
  <si>
    <t>TRANSLADOS</t>
  </si>
  <si>
    <t>COFFEE BREAK</t>
  </si>
  <si>
    <t>BLOCOS, PASTAS, CANETAS</t>
  </si>
  <si>
    <t>-</t>
  </si>
  <si>
    <t>Mês: Fev / 2018</t>
  </si>
  <si>
    <t>Curso de formação para os novos AFCE</t>
  </si>
  <si>
    <t>Direta</t>
  </si>
  <si>
    <t>Novos AFCE</t>
  </si>
  <si>
    <t>Diversos</t>
  </si>
  <si>
    <t>TCE</t>
  </si>
  <si>
    <t>36</t>
  </si>
  <si>
    <t>25</t>
  </si>
  <si>
    <t>21 a 28/02</t>
  </si>
  <si>
    <r>
      <t xml:space="preserve">
PARTICIPANTES</t>
    </r>
    <r>
      <rPr>
        <b/>
        <sz val="9"/>
        <color rgb="FFFF0000"/>
        <rFont val="Arial"/>
        <family val="2"/>
      </rPr>
      <t>*</t>
    </r>
  </si>
  <si>
    <t xml:space="preserve">ADRIANA NUNES DA SILVA
ALANA ALICE DA CRUZ SILVA
ALEXANDRE THIESEN BECSI
ALINE MOMM
ANNA CLARA LEITE PESTANA
BRUNO GODOY AZEVEDO SANTOS
CAMILA RIBEIRO FELIX
DANILO VASCONCELOS SANTOS
DIEGO JEAN DA SILVA KLAUCK
EDER DA SILVA VALIM
EVERTON PAULO FOLLETTO
FABIANO DOMINGOS BERNARDO
FERNANDA CAMILA DE CARLI
GABRIEL ROCHA FURLANETTO
GABRIELA TOMAZ SIEGA
LEANDRO GRANEMANN GAUDÊNCIO
LEONARDO VALENTE FAVARETTO
LUAN BRANCHER GUSSO MACHADO
LUIS FELIPE CAMARGOS DE SOUSA
LUIZ PAULO MONTEIRO MAFRA
MARCEL DAMATO BELLI
MAYKON CARMINATTI DE FREITAS
PAULO DOUGLAS TEFILI FILHO
RAFAEL MAIA PINTO
KAROLINE DA SILVA COMELLI
</t>
  </si>
  <si>
    <r>
      <t>(</t>
    </r>
    <r>
      <rPr>
        <b/>
        <sz val="8"/>
        <color rgb="FFFF0000"/>
        <rFont val="Calibri"/>
        <family val="2"/>
        <scheme val="minor"/>
      </rPr>
      <t>*</t>
    </r>
    <r>
      <rPr>
        <b/>
        <sz val="8"/>
        <rFont val="Calibri"/>
        <family val="2"/>
        <scheme val="minor"/>
      </rPr>
      <t xml:space="preserve">) </t>
    </r>
    <r>
      <rPr>
        <sz val="8"/>
        <rFont val="Calibri"/>
        <family val="2"/>
        <scheme val="minor"/>
      </rPr>
      <t>Um duplo clique na célula permite a visualização de todos os participantes</t>
    </r>
  </si>
  <si>
    <t>Mês: Mar / 2018</t>
  </si>
  <si>
    <t>01 a 31</t>
  </si>
  <si>
    <t xml:space="preserve">Mestrado Profissional em Administraçõ da UDESC/ESAG </t>
  </si>
  <si>
    <t>Indireta</t>
  </si>
  <si>
    <t>Servidores do TCE</t>
  </si>
  <si>
    <t>ESAG</t>
  </si>
  <si>
    <t>JULIANA FRANCISCONI CARDOSO</t>
  </si>
  <si>
    <t>THAISY MARIA ASSING</t>
  </si>
  <si>
    <t>Mestrado Acadêmico  UNIVALI em Ciência Jurídica</t>
  </si>
  <si>
    <t>UNIVALI</t>
  </si>
  <si>
    <t>RICARDO ANDRÉ CABRAL RIBAS</t>
  </si>
  <si>
    <t>01 a 02</t>
  </si>
  <si>
    <t>13 a 15</t>
  </si>
  <si>
    <t>Análise das Demonstrações Contábeis</t>
  </si>
  <si>
    <t>AFCE - contadores</t>
  </si>
  <si>
    <t>João Eudes Ferreira Filho</t>
  </si>
  <si>
    <t xml:space="preserve">SALETE OLIVEIRA
DANIEL CARDOSO GONÇALVES
TERESINHA DE JESUS BASTO DA SILVA
JULIO CESAR DE MELO
LUCIA HELENA GARCIA
MOEMA RIBEIRO DAUX
ANDREA YUMI IÇO
ODINELIA ELEUTÉRIO KUHNEN
SERGIO AUGUSTO SILVA
DEJAIR CESAR TAVARES
THAIS SCHMITZ SERPA
VILMAR ANTONIO LAZZARI
OLDAIR SCHRÖEDER
LUIZ GONZAGA DE SOUZA
ROSEMARI MACHADO
GIAN CARLO DA SILVA
THAISY MARIA ASSING
EDSON JOSÉ SEHNEM
HEMERSON JOSE GARCIA
ADRIANA NUNES DA SILVA
BRUNO GODOY AZEVEDO SANTOS
CAMILA RIBEIRO FELIX
DANILO VASCONCELOS SANTOS
EVERTON PAULO FOLLETTO
GABRIELA TOMAZ SIEGA
LEONARDO VALENTE FAVARETTO
TATIANA MAGGIO
FABIANO DOMINGOS BERNARDO
EDIMEIA LILIANI SCHNITZLER
LEOCADIO SCHROEDER GIACOMELLO
GISSELE SOUZA DE FRANCESCHI NUNES
KLIWER SCHMITT
SONIA ENDLER DE OLIVEIRA
PAULO JOÃO BASTOS
DAVI SOLONCA
DANIELA AURORA ULYSSÉA
IVANICE KRETZER SANTOS
NELSON COSTA JUNIOR
GRAZIELA MARTINS CORDEIRO ZOMER
PAULO GUSTAVO CAPRE
OSVALDO FARIA DE OLIVEIRA
ALEXANDRE FONSÊCA OLIVEIRA
</t>
  </si>
  <si>
    <t>Workshop: A nova contabilidade aplicada ao setor público e controle externo</t>
  </si>
  <si>
    <t xml:space="preserve">DEJAIR CESAR TAVARES
THAIS SCHMITZ SERPA
VILMAR ANTONIO LAZZARI
SALETE OLIVEIRA
DANIEL CARDOSO GONÇALVES
RICARDO JOSE DA SILVA
OLDAIR SCHRÖEDER
TERESINHA DE JESUS BASTO DA SILVA
JULIO CESAR DE MELO
LUCIA HELENA GARCIA
MOEMA RIBEIRO DAUX
ANDREA YUMI IÇO
ODINELIA ELEUTÉRIO KUHNEN
SERGIO AUGUSTO SILVA
LUIZ GONZAGA DE SOUZA
CRISTINE WAGNER NOLDIN
GERSON LUIS GOMES
JOÃO SILVIO BONASSI JUNIOR
GIAN CARLO DA SILVA
THAISY MARIA ASSING
EDSON JOSÉ SEHNEM
HEMERSON JOSE GARCIA
EVERTON PAULO FOLLETTO
ADRIANA NUNES DA SILVA
BRUNO GODOY AZEVEDO SANTOS
CAMILA RIBEIRO FELIX
DANILO VASCONCELOS SANTOS
GABRIELA TOMAZ SIEGA
LEONARDO VALENTE FAVARETTO
OSVALDO FARIA DE OLIVEIRA
SABRINA MADDALOZZO PIVATTO
DEYSE ANTUNES DE ANDRADA
MARCOS QUILANTE
MARISTELA SEBERINO ROS DA LUZ
EUNICE IVANA TREBIEN SCHAFFER
NILTON DOS SANTOS
IZABELA SZPOGANICZ JUNCKES
FRANCIENE SILVA DE OLIVEIRA
FABIANO DOMINGOS BERNARDO
SABRINA PUNDEK MULLER
EDIMEIA LILIANI SCHNITZLER
LEOCADIO SCHROEDER GIACOMELLO
FRANCISCO LUIZ FERREIRA FILHO
DEBORA CRISTINA VIEIRA
PAULO JOÃO BASTOS
THAIS POERSCH DE QUADROS CARVALHO PINTO
DAVI SOLONCA
LEONIR SANTINI
MARIA TERESA SILVEIRA DE SOUSA
IVANICE KRETZER SANTOS
LUCIA REGINA HUMERES
ANDREZA DE MORAIS MACHADO
NELSON COSTA JUNIOR
ANTONIO CESAR MALICESKI
ANA CLAUDIA GOMES
JADSON LUIS DA SILVA
AMILTON OPATSKI
MAURICIO DA ROSA
OTTO SIMOES
RAFAEL GALVÃO
FABÍOLA SCHMITT ZENKER
JOÃO VICTOR DOS SANTOS DELA ROCA
MICHELLE FERNANDA DE CONTO EL ACHKAR
FABIO BATISTA
ROGERIO GUILHERME DE OLIVEIRA
GILSON ARISTIDES BATTISTI
LUCIANO OPUSKI DE ALMEIDA
MAICON SANTOS TRIERVEILER
ADRIANA ADRIANO SCHMITT
PAULO GUSTAVO CAPRE
NAJLA SAIDA FAIN
CELSO COSTA RAMIRES
JUVENCIO RODRIGUES LOPES
JAMES LUCIANI
ISABELA RIBAS CESAR PORTELLA
DANIELA A ULYSSÉA
THEOMAR AQUILES KINHIRIN
GLÁUCIA MATTJIE
ALINE SILVANA BERTOLI AMIN
ROBERTO SILVEIRA FLEISCHMANN
ANTONIO PICHETTI JUNIOR
FLÁVIA BOGONI DA SILVA
FRANCIELLY STÄHELIN COELHO
MÔNICA STROISCH
MAURI PEREIRA JUNIOR
JUSTINA PAZ DE OLIVEIRA
CHRISTIAN CHAPLIN GANZO SAVEDRA
JOSE CARLOS DO AMARANTE
CLAUTON SILVA RUPERTI
JANINE LUCIANO FIRMINO
CLAUDIA REGINA RICHTER COSTA LEMOS
LUCIA BORBA MAY WENSING
GLÁUCIA DA CUNHA
MAIRA LUZ GALDINO
GYANE CARPES BERTELLI
MARCIO ROGERIO DE MEDEIROS
NEIMAR PALUDO
GISSELE SOUSA DE FRANCESCHI NUNES
MARCOS ANDRE ALVES MONTEIRO
ALEXANDRE FONSÊCA OLIVEIRA
TATIANA MAGGIO
MAXIMILIANO MAZERA
</t>
  </si>
  <si>
    <t>14 a 16</t>
  </si>
  <si>
    <t>Seminário Nacional de Estudo de Casos sobre Contratação Direta - Principais hipóteses de dispensa e inexigibilidade de licitação</t>
  </si>
  <si>
    <t>Externa Patrocinada</t>
  </si>
  <si>
    <t>São Paulo/SP</t>
  </si>
  <si>
    <t>DENISE REGINA STRUECKER       GERALDO JOSÉ GOMES</t>
  </si>
  <si>
    <t>12 a 16</t>
  </si>
  <si>
    <t>Exercício prático de Auditoria</t>
  </si>
  <si>
    <t>Estado de SC</t>
  </si>
  <si>
    <t xml:space="preserve">GABRIEL ROCHA FURLANETTO
LUIZ PAULO MONTEIRO MAFRA
ALINE MOMM
PAULO DOUGLAS TEFILI FILHO
FERNANDA CAMILA DE CARLI
DIEGO JEAN DA SILVA KLAUCK
ALEXANDRE THIESEN BECSI
KAROLINE DA SILVA COMELLI
LEANDRO GRANEMANN GAUDENCIO
MAYKON CARMIANTTI DE FREITAS
EDER DA SILVA VALIM
LUAN BRANCHER GUSSO MACHADO
LUIS FELIPE CAMARGOS DE SOUSA
MARCEL DAMATO BELLI
ANNA CLARA LEITE PESTANA
ALANA ALICE DA CRUZ SILVA
RAFAEL MAIA PINTO
</t>
  </si>
  <si>
    <t>19 a 22</t>
  </si>
  <si>
    <t>ADRIANA NUNES DA SILVA
FABIANO DOMINGOS BERNARDO
LEONARDO VALENTE FAVARETTO
BRUNO GODOY AZEVEDO SANTOS
CAMILA RIBEIRO FELIX
DANILO VASCONCELOS SANTOS
EVERTON PAULO FOLLETTO
GABRIELA TOMAZ SIEGA</t>
  </si>
  <si>
    <t>Operação no e-Siproc - esposição e exercício das funcionalidades</t>
  </si>
  <si>
    <t>Leonardo Manzoni</t>
  </si>
  <si>
    <t>ALANA ALICE DA CRUZ SILVA
ALINE MOMM
ANNA CLARA LEITE PESTANA
GABRIEL ROCHA FURLANETTO
KAROLINE DA SILVA COMELLI
LEANDRO GRANEMANN GAUDENCIO
LUIZ PAULO MONTEIRO MAFRA
MARCEL DAMATO BELLI
MAYKON CARMIANTTI DE FREITAS
PAULO DOUGLAS TEFILI FILHO
RAFAEL MAIA PINTO
EDER DA SILVA VALIM
LUAN BRANCHER GUSSO MACHADO
LUIS FELIPE CAMARGOS DE SOUSA</t>
  </si>
  <si>
    <t>EVERTON PAULO FOLLETTO
DANILO VASCONCELOS SANTOS
GABRIELA TOMAZ SIEGA
FABIANO DOMINGOS BERNARDO
LEONARDO VALENTE FAVARETTO
BRUNO GODOY AZEVEDO SANTOS
CAMILA RIBEIRO FELIX
ADRIANA NUNES DA SILVA
ALEXANDRE THIESEN BECSI
DIEGO JEAN DA SILVA KLAUCK
FERNANDA CAMILA DE CARLI</t>
  </si>
  <si>
    <t>VALOR
UNITÁRIO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</si>
</sst>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R$&quot;\ #,##0.00"/>
    <numFmt numFmtId="165" formatCode="&quot;R$&quot;\ #,##0.00;[Red]&quot;R$&quot;\ #,##0.00"/>
    <numFmt numFmtId="166" formatCode="#,##0.00;[Red]#,##0.00"/>
  </numFmts>
  <fonts count="20"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sz val="9"/>
      <name val="Garamond"/>
      <family val="1"/>
    </font>
    <font>
      <sz val="11"/>
      <color theme="1"/>
      <name val="Calibri"/>
      <family val="2"/>
      <scheme val="minor"/>
    </font>
    <font>
      <b/>
      <sz val="16"/>
      <name val="Garamond"/>
      <family val="1"/>
    </font>
    <font>
      <b/>
      <sz val="9"/>
      <name val="Garamond"/>
      <family val="1"/>
    </font>
    <font>
      <sz val="9"/>
      <color theme="1"/>
      <name val="Garamond"/>
      <family val="1"/>
    </font>
    <font>
      <b/>
      <sz val="10"/>
      <name val="Garamond"/>
      <family val="1"/>
    </font>
    <font>
      <b/>
      <sz val="9"/>
      <color rgb="FFFF0000"/>
      <name val="Arial"/>
      <family val="2"/>
    </font>
    <font>
      <b/>
      <sz val="8"/>
      <color rgb="FFFF0000"/>
      <name val="Calibri"/>
      <family val="2"/>
      <scheme val="minor"/>
    </font>
    <font>
      <b/>
      <sz val="8"/>
      <name val="Calibri"/>
      <family val="2"/>
      <scheme val="minor"/>
    </font>
    <font>
      <sz val="8"/>
      <name val="Calibri"/>
      <family val="2"/>
      <scheme val="minor"/>
    </font>
    <font>
      <sz val="11"/>
      <color theme="1"/>
      <name val="Garamond"/>
      <family val="1"/>
    </font>
    <font>
      <sz val="9"/>
      <color rgb="FF000000"/>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55">
    <xf numFmtId="0" fontId="0" fillId="0" borderId="0" xfId="0"/>
    <xf numFmtId="0" fontId="0" fillId="3" borderId="0" xfId="0" applyFill="1" applyBorder="1"/>
    <xf numFmtId="0" fontId="3" fillId="5"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11" fillId="6" borderId="1" xfId="1" applyNumberFormat="1" applyFont="1" applyFill="1" applyBorder="1" applyAlignment="1">
      <alignment horizontal="center" vertical="center" wrapText="1"/>
    </xf>
    <xf numFmtId="1" fontId="11" fillId="6" borderId="1" xfId="1"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2" fillId="0" borderId="0" xfId="0" applyFont="1" applyAlignment="1">
      <alignment horizontal="center" vertical="center"/>
    </xf>
    <xf numFmtId="166" fontId="8" fillId="3" borderId="1" xfId="0" applyNumberFormat="1" applyFont="1" applyFill="1" applyBorder="1" applyAlignment="1">
      <alignment horizontal="center" vertical="center" wrapText="1"/>
    </xf>
    <xf numFmtId="166" fontId="13" fillId="6" borderId="1" xfId="1" applyNumberFormat="1" applyFont="1" applyFill="1" applyBorder="1" applyAlignment="1">
      <alignment horizontal="center" vertical="center" wrapText="1"/>
    </xf>
    <xf numFmtId="1" fontId="13" fillId="6" borderId="1" xfId="1"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4" fontId="8"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0" fontId="18" fillId="3" borderId="0" xfId="0" applyFont="1" applyFill="1" applyBorder="1"/>
    <xf numFmtId="0" fontId="8"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9" fillId="0" borderId="1" xfId="0" applyFont="1" applyBorder="1" applyAlignment="1">
      <alignment horizontal="center" vertical="center" wrapText="1"/>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0" fontId="2" fillId="2"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 fillId="4" borderId="0" xfId="0" applyFont="1" applyFill="1" applyBorder="1" applyAlignment="1">
      <alignment horizontal="center" vertical="center"/>
    </xf>
    <xf numFmtId="0" fontId="0" fillId="0" borderId="0" xfId="0" applyAlignment="1">
      <alignment horizontal="left"/>
    </xf>
    <xf numFmtId="0" fontId="7" fillId="0" borderId="0" xfId="0" applyFont="1" applyBorder="1" applyAlignment="1">
      <alignment horizontal="left" vertical="center"/>
    </xf>
    <xf numFmtId="0" fontId="5" fillId="0" borderId="0" xfId="0" applyFont="1" applyBorder="1" applyAlignment="1">
      <alignment horizontal="left" vertical="center"/>
    </xf>
    <xf numFmtId="49" fontId="11" fillId="3" borderId="4"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7" xfId="0" applyFont="1" applyBorder="1" applyAlignment="1">
      <alignment horizontal="left" vertical="center"/>
    </xf>
    <xf numFmtId="0" fontId="4" fillId="5" borderId="3" xfId="0" applyFont="1" applyFill="1" applyBorder="1" applyAlignment="1">
      <alignment vertical="center"/>
    </xf>
    <xf numFmtId="0" fontId="6" fillId="6" borderId="6" xfId="0" applyFont="1" applyFill="1" applyBorder="1" applyAlignment="1">
      <alignment vertical="center"/>
    </xf>
    <xf numFmtId="0" fontId="6" fillId="6" borderId="3" xfId="0" applyFont="1" applyFill="1" applyBorder="1" applyAlignment="1">
      <alignment vertical="center"/>
    </xf>
    <xf numFmtId="0" fontId="4" fillId="5" borderId="6" xfId="0" applyFont="1" applyFill="1" applyBorder="1" applyAlignment="1">
      <alignment horizontal="center" vertical="center"/>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topLeftCell="A22" zoomScale="90" zoomScaleNormal="90" workbookViewId="0">
      <selection activeCell="A13" sqref="A13:O13"/>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5.85546875" customWidth="1"/>
    <col min="15" max="15" width="23.85546875" customWidth="1"/>
    <col min="16" max="16" width="11.28515625" bestFit="1" customWidth="1"/>
  </cols>
  <sheetData>
    <row r="1" spans="1:15" ht="30" customHeight="1" x14ac:dyDescent="0.25">
      <c r="A1" s="39" t="s">
        <v>7</v>
      </c>
      <c r="B1" s="39"/>
      <c r="C1" s="39"/>
      <c r="D1" s="39"/>
      <c r="E1" s="39"/>
      <c r="F1" s="39"/>
      <c r="G1" s="39"/>
      <c r="H1" s="39"/>
      <c r="I1" s="39"/>
      <c r="J1" s="39"/>
      <c r="K1" s="39"/>
      <c r="L1" s="39"/>
      <c r="M1" s="39"/>
      <c r="N1" s="39"/>
      <c r="O1" s="39"/>
    </row>
    <row r="2" spans="1:15" s="1" customFormat="1" ht="21.75" customHeight="1" x14ac:dyDescent="0.25">
      <c r="A2" s="30" t="s">
        <v>13</v>
      </c>
      <c r="B2" s="30"/>
      <c r="C2" s="30"/>
      <c r="D2" s="30"/>
      <c r="E2" s="30"/>
      <c r="F2" s="30"/>
      <c r="G2" s="30"/>
      <c r="H2" s="30"/>
      <c r="I2" s="30"/>
      <c r="J2" s="30"/>
      <c r="K2" s="30"/>
      <c r="L2" s="30"/>
      <c r="M2" s="30"/>
      <c r="N2" s="30"/>
      <c r="O2" s="30"/>
    </row>
    <row r="3" spans="1:15" ht="15" customHeight="1" x14ac:dyDescent="0.25">
      <c r="A3" s="31" t="s">
        <v>0</v>
      </c>
      <c r="B3" s="31" t="s">
        <v>1</v>
      </c>
      <c r="C3" s="33" t="s">
        <v>2</v>
      </c>
      <c r="D3" s="31" t="s">
        <v>3</v>
      </c>
      <c r="E3" s="31" t="s">
        <v>4</v>
      </c>
      <c r="F3" s="31" t="s">
        <v>5</v>
      </c>
      <c r="G3" s="51" t="s">
        <v>15</v>
      </c>
      <c r="H3" s="51"/>
      <c r="I3" s="51"/>
      <c r="J3" s="51"/>
      <c r="K3" s="31" t="s">
        <v>10</v>
      </c>
      <c r="L3" s="33" t="s">
        <v>66</v>
      </c>
      <c r="M3" s="31" t="s">
        <v>6</v>
      </c>
      <c r="N3" s="37" t="s">
        <v>8</v>
      </c>
      <c r="O3" s="37" t="s">
        <v>29</v>
      </c>
    </row>
    <row r="4" spans="1:15" ht="33.75" x14ac:dyDescent="0.25">
      <c r="A4" s="32"/>
      <c r="B4" s="32"/>
      <c r="C4" s="34"/>
      <c r="D4" s="32"/>
      <c r="E4" s="32"/>
      <c r="F4" s="32"/>
      <c r="G4" s="2" t="s">
        <v>16</v>
      </c>
      <c r="H4" s="2" t="s">
        <v>9</v>
      </c>
      <c r="I4" s="2" t="s">
        <v>17</v>
      </c>
      <c r="J4" s="2" t="s">
        <v>18</v>
      </c>
      <c r="K4" s="32"/>
      <c r="L4" s="32"/>
      <c r="M4" s="32"/>
      <c r="N4" s="38"/>
      <c r="O4" s="38"/>
    </row>
    <row r="5" spans="1:15" x14ac:dyDescent="0.25">
      <c r="A5" s="43"/>
      <c r="B5" s="45"/>
      <c r="C5" s="4"/>
      <c r="D5" s="4"/>
      <c r="E5" s="5"/>
      <c r="F5" s="5"/>
      <c r="G5" s="6"/>
      <c r="H5" s="6"/>
      <c r="I5" s="6"/>
      <c r="J5" s="7"/>
      <c r="K5" s="6"/>
      <c r="L5" s="6"/>
      <c r="M5" s="5"/>
      <c r="N5" s="5"/>
      <c r="O5" s="5"/>
    </row>
    <row r="6" spans="1:15" ht="21" x14ac:dyDescent="0.25">
      <c r="A6" s="44"/>
      <c r="B6" s="46"/>
      <c r="C6" s="47" t="s">
        <v>14</v>
      </c>
      <c r="D6" s="48"/>
      <c r="E6" s="48"/>
      <c r="F6" s="48"/>
      <c r="G6" s="48"/>
      <c r="H6" s="48"/>
      <c r="I6" s="48"/>
      <c r="J6" s="48"/>
      <c r="K6" s="48"/>
      <c r="L6" s="48"/>
      <c r="M6" s="48"/>
      <c r="N6" s="48"/>
      <c r="O6" s="49"/>
    </row>
    <row r="7" spans="1:15" x14ac:dyDescent="0.25">
      <c r="A7" s="27" t="s">
        <v>11</v>
      </c>
      <c r="B7" s="28"/>
      <c r="C7" s="28"/>
      <c r="D7" s="28"/>
      <c r="E7" s="28"/>
      <c r="F7" s="28"/>
      <c r="G7" s="28"/>
      <c r="H7" s="28"/>
      <c r="I7" s="28"/>
      <c r="J7" s="28"/>
      <c r="K7" s="29"/>
      <c r="L7" s="8" t="s">
        <v>19</v>
      </c>
      <c r="M7" s="9" t="s">
        <v>19</v>
      </c>
      <c r="N7" s="9"/>
      <c r="O7" s="9" t="s">
        <v>19</v>
      </c>
    </row>
    <row r="8" spans="1:15" s="1" customFormat="1" ht="21.75" customHeight="1" x14ac:dyDescent="0.25">
      <c r="A8" s="30" t="s">
        <v>20</v>
      </c>
      <c r="B8" s="30"/>
      <c r="C8" s="30"/>
      <c r="D8" s="30"/>
      <c r="E8" s="30"/>
      <c r="F8" s="30"/>
      <c r="G8" s="30"/>
      <c r="H8" s="30"/>
      <c r="I8" s="30"/>
      <c r="J8" s="30"/>
      <c r="K8" s="30"/>
      <c r="L8" s="30"/>
      <c r="M8" s="30"/>
      <c r="N8" s="30"/>
      <c r="O8" s="30"/>
    </row>
    <row r="9" spans="1:15" ht="15" customHeight="1" x14ac:dyDescent="0.25">
      <c r="A9" s="31" t="s">
        <v>0</v>
      </c>
      <c r="B9" s="31" t="s">
        <v>1</v>
      </c>
      <c r="C9" s="33" t="s">
        <v>2</v>
      </c>
      <c r="D9" s="31" t="s">
        <v>3</v>
      </c>
      <c r="E9" s="31" t="s">
        <v>4</v>
      </c>
      <c r="F9" s="31" t="s">
        <v>5</v>
      </c>
      <c r="G9" s="54" t="s">
        <v>15</v>
      </c>
      <c r="H9" s="35"/>
      <c r="I9" s="35"/>
      <c r="J9" s="36"/>
      <c r="K9" s="31" t="s">
        <v>10</v>
      </c>
      <c r="L9" s="33" t="s">
        <v>66</v>
      </c>
      <c r="M9" s="31" t="s">
        <v>6</v>
      </c>
      <c r="N9" s="37" t="s">
        <v>8</v>
      </c>
      <c r="O9" s="37" t="s">
        <v>29</v>
      </c>
    </row>
    <row r="10" spans="1:15" ht="33.75" x14ac:dyDescent="0.25">
      <c r="A10" s="32"/>
      <c r="B10" s="32"/>
      <c r="C10" s="34"/>
      <c r="D10" s="32"/>
      <c r="E10" s="32"/>
      <c r="F10" s="32"/>
      <c r="G10" s="2" t="s">
        <v>16</v>
      </c>
      <c r="H10" s="2" t="s">
        <v>9</v>
      </c>
      <c r="I10" s="2" t="s">
        <v>17</v>
      </c>
      <c r="J10" s="2" t="s">
        <v>18</v>
      </c>
      <c r="K10" s="32"/>
      <c r="L10" s="32"/>
      <c r="M10" s="32"/>
      <c r="N10" s="38"/>
      <c r="O10" s="38"/>
    </row>
    <row r="11" spans="1:15" ht="20.25" customHeight="1" x14ac:dyDescent="0.25">
      <c r="A11" s="10" t="s">
        <v>28</v>
      </c>
      <c r="B11" s="3" t="s">
        <v>21</v>
      </c>
      <c r="C11" s="11" t="s">
        <v>22</v>
      </c>
      <c r="D11" s="12" t="s">
        <v>23</v>
      </c>
      <c r="E11" s="12" t="s">
        <v>24</v>
      </c>
      <c r="F11" s="13" t="s">
        <v>25</v>
      </c>
      <c r="G11" s="14">
        <v>0</v>
      </c>
      <c r="H11" s="14">
        <v>0</v>
      </c>
      <c r="I11" s="14">
        <v>0</v>
      </c>
      <c r="J11" s="14">
        <v>2535</v>
      </c>
      <c r="K11" s="14">
        <v>2535</v>
      </c>
      <c r="L11" s="14">
        <v>101.4</v>
      </c>
      <c r="M11" s="12">
        <v>36</v>
      </c>
      <c r="N11" s="11">
        <v>25</v>
      </c>
      <c r="O11" s="17" t="s">
        <v>30</v>
      </c>
    </row>
    <row r="12" spans="1:15" ht="17.25" customHeight="1" x14ac:dyDescent="0.25">
      <c r="A12" s="52" t="s">
        <v>11</v>
      </c>
      <c r="B12" s="53"/>
      <c r="C12" s="53"/>
      <c r="D12" s="53"/>
      <c r="E12" s="53"/>
      <c r="F12" s="53"/>
      <c r="G12" s="53"/>
      <c r="H12" s="53"/>
      <c r="I12" s="53"/>
      <c r="J12" s="53"/>
      <c r="K12" s="15">
        <f>SUM(J11)</f>
        <v>2535</v>
      </c>
      <c r="L12" s="15" t="s">
        <v>19</v>
      </c>
      <c r="M12" s="16" t="s">
        <v>26</v>
      </c>
      <c r="N12" s="16" t="s">
        <v>27</v>
      </c>
      <c r="O12" s="16"/>
    </row>
    <row r="13" spans="1:15" s="1" customFormat="1" ht="21.75" customHeight="1" x14ac:dyDescent="0.25">
      <c r="A13" s="30" t="s">
        <v>32</v>
      </c>
      <c r="B13" s="30"/>
      <c r="C13" s="30"/>
      <c r="D13" s="30"/>
      <c r="E13" s="30"/>
      <c r="F13" s="30"/>
      <c r="G13" s="30"/>
      <c r="H13" s="30"/>
      <c r="I13" s="30"/>
      <c r="J13" s="30"/>
      <c r="K13" s="30"/>
      <c r="L13" s="30"/>
      <c r="M13" s="30"/>
      <c r="N13" s="30"/>
      <c r="O13" s="30"/>
    </row>
    <row r="14" spans="1:15" ht="15" customHeight="1" x14ac:dyDescent="0.25">
      <c r="A14" s="31" t="s">
        <v>0</v>
      </c>
      <c r="B14" s="31" t="s">
        <v>1</v>
      </c>
      <c r="C14" s="33" t="s">
        <v>2</v>
      </c>
      <c r="D14" s="31" t="s">
        <v>3</v>
      </c>
      <c r="E14" s="31" t="s">
        <v>4</v>
      </c>
      <c r="F14" s="31" t="s">
        <v>5</v>
      </c>
      <c r="G14" s="51" t="s">
        <v>15</v>
      </c>
      <c r="H14" s="51"/>
      <c r="I14" s="51"/>
      <c r="J14" s="51"/>
      <c r="K14" s="31" t="s">
        <v>10</v>
      </c>
      <c r="L14" s="33" t="s">
        <v>66</v>
      </c>
      <c r="M14" s="31" t="s">
        <v>6</v>
      </c>
      <c r="N14" s="37" t="s">
        <v>8</v>
      </c>
      <c r="O14" s="37" t="s">
        <v>29</v>
      </c>
    </row>
    <row r="15" spans="1:15" ht="33.75" x14ac:dyDescent="0.25">
      <c r="A15" s="32"/>
      <c r="B15" s="32"/>
      <c r="C15" s="34"/>
      <c r="D15" s="32"/>
      <c r="E15" s="32"/>
      <c r="F15" s="32"/>
      <c r="G15" s="2" t="s">
        <v>16</v>
      </c>
      <c r="H15" s="2" t="s">
        <v>9</v>
      </c>
      <c r="I15" s="2" t="s">
        <v>17</v>
      </c>
      <c r="J15" s="2" t="s">
        <v>18</v>
      </c>
      <c r="K15" s="32"/>
      <c r="L15" s="32"/>
      <c r="M15" s="32"/>
      <c r="N15" s="38"/>
      <c r="O15" s="38"/>
    </row>
    <row r="16" spans="1:15" s="23" customFormat="1" ht="48" customHeight="1" x14ac:dyDescent="0.25">
      <c r="A16" s="18" t="s">
        <v>33</v>
      </c>
      <c r="B16" s="19" t="s">
        <v>34</v>
      </c>
      <c r="C16" s="19" t="s">
        <v>35</v>
      </c>
      <c r="D16" s="20" t="s">
        <v>36</v>
      </c>
      <c r="E16" s="20" t="s">
        <v>24</v>
      </c>
      <c r="F16" s="20" t="s">
        <v>37</v>
      </c>
      <c r="G16" s="21">
        <v>0</v>
      </c>
      <c r="H16" s="21">
        <v>0</v>
      </c>
      <c r="I16" s="21">
        <v>2170</v>
      </c>
      <c r="J16" s="21">
        <v>0</v>
      </c>
      <c r="K16" s="22">
        <f t="shared" ref="K16:K17" si="0">G16+H16+I16+J16</f>
        <v>2170</v>
      </c>
      <c r="L16" s="21">
        <f t="shared" ref="L16:L18" si="1">K16/N16</f>
        <v>2170</v>
      </c>
      <c r="M16" s="20">
        <v>45</v>
      </c>
      <c r="N16" s="19">
        <v>1</v>
      </c>
      <c r="O16" s="17" t="s">
        <v>38</v>
      </c>
    </row>
    <row r="17" spans="1:15" s="23" customFormat="1" ht="48" customHeight="1" x14ac:dyDescent="0.25">
      <c r="A17" s="18" t="s">
        <v>33</v>
      </c>
      <c r="B17" s="19" t="s">
        <v>34</v>
      </c>
      <c r="C17" s="19" t="s">
        <v>35</v>
      </c>
      <c r="D17" s="20" t="s">
        <v>36</v>
      </c>
      <c r="E17" s="20" t="s">
        <v>24</v>
      </c>
      <c r="F17" s="20" t="s">
        <v>37</v>
      </c>
      <c r="G17" s="21">
        <v>0</v>
      </c>
      <c r="H17" s="21">
        <v>0</v>
      </c>
      <c r="I17" s="21">
        <v>2170</v>
      </c>
      <c r="J17" s="21">
        <v>0</v>
      </c>
      <c r="K17" s="22">
        <f t="shared" si="0"/>
        <v>2170</v>
      </c>
      <c r="L17" s="21">
        <f t="shared" si="1"/>
        <v>2170</v>
      </c>
      <c r="M17" s="20">
        <v>45</v>
      </c>
      <c r="N17" s="19">
        <v>1</v>
      </c>
      <c r="O17" s="17" t="s">
        <v>39</v>
      </c>
    </row>
    <row r="18" spans="1:15" s="23" customFormat="1" ht="48" customHeight="1" x14ac:dyDescent="0.25">
      <c r="A18" s="18" t="s">
        <v>33</v>
      </c>
      <c r="B18" s="19" t="s">
        <v>40</v>
      </c>
      <c r="C18" s="19" t="s">
        <v>35</v>
      </c>
      <c r="D18" s="20" t="s">
        <v>36</v>
      </c>
      <c r="E18" s="20" t="s">
        <v>24</v>
      </c>
      <c r="F18" s="20" t="s">
        <v>41</v>
      </c>
      <c r="G18" s="21">
        <v>0</v>
      </c>
      <c r="H18" s="21">
        <v>0</v>
      </c>
      <c r="I18" s="21">
        <v>3085</v>
      </c>
      <c r="J18" s="21">
        <v>0</v>
      </c>
      <c r="K18" s="22">
        <v>2909.7</v>
      </c>
      <c r="L18" s="21">
        <f t="shared" si="1"/>
        <v>2909.7</v>
      </c>
      <c r="M18" s="20">
        <v>45</v>
      </c>
      <c r="N18" s="19">
        <v>1</v>
      </c>
      <c r="O18" s="17" t="s">
        <v>42</v>
      </c>
    </row>
    <row r="19" spans="1:15" s="23" customFormat="1" ht="42.75" customHeight="1" x14ac:dyDescent="0.25">
      <c r="A19" s="24" t="s">
        <v>43</v>
      </c>
      <c r="B19" s="19" t="s">
        <v>21</v>
      </c>
      <c r="C19" s="19" t="s">
        <v>22</v>
      </c>
      <c r="D19" s="20" t="s">
        <v>23</v>
      </c>
      <c r="E19" s="20" t="s">
        <v>24</v>
      </c>
      <c r="F19" s="25" t="s">
        <v>25</v>
      </c>
      <c r="G19" s="21">
        <v>0</v>
      </c>
      <c r="H19" s="21">
        <v>0</v>
      </c>
      <c r="I19" s="21">
        <v>0</v>
      </c>
      <c r="J19" s="21">
        <v>845</v>
      </c>
      <c r="K19" s="22">
        <f>G19+H19+I19+J19</f>
        <v>845</v>
      </c>
      <c r="L19" s="21">
        <f>K19/N19</f>
        <v>33.799999999999997</v>
      </c>
      <c r="M19" s="12">
        <v>12</v>
      </c>
      <c r="N19" s="19">
        <v>25</v>
      </c>
      <c r="O19" s="17" t="s">
        <v>30</v>
      </c>
    </row>
    <row r="20" spans="1:15" s="23" customFormat="1" ht="42.75" customHeight="1" x14ac:dyDescent="0.25">
      <c r="A20" s="18" t="s">
        <v>44</v>
      </c>
      <c r="B20" s="19" t="s">
        <v>45</v>
      </c>
      <c r="C20" s="19" t="s">
        <v>22</v>
      </c>
      <c r="D20" s="20" t="s">
        <v>46</v>
      </c>
      <c r="E20" s="20" t="s">
        <v>47</v>
      </c>
      <c r="F20" s="20" t="s">
        <v>25</v>
      </c>
      <c r="G20" s="21">
        <v>0</v>
      </c>
      <c r="H20" s="21">
        <v>0</v>
      </c>
      <c r="I20" s="21">
        <v>15417</v>
      </c>
      <c r="J20" s="21">
        <v>1183</v>
      </c>
      <c r="K20" s="22">
        <f>SUM(G20:J20)</f>
        <v>16600</v>
      </c>
      <c r="L20" s="21">
        <f>K20/N20</f>
        <v>415</v>
      </c>
      <c r="M20" s="20">
        <v>16</v>
      </c>
      <c r="N20" s="19">
        <v>40</v>
      </c>
      <c r="O20" s="17" t="s">
        <v>48</v>
      </c>
    </row>
    <row r="21" spans="1:15" s="23" customFormat="1" ht="58.5" customHeight="1" x14ac:dyDescent="0.25">
      <c r="A21" s="18">
        <v>13</v>
      </c>
      <c r="B21" s="19" t="s">
        <v>49</v>
      </c>
      <c r="C21" s="19" t="s">
        <v>22</v>
      </c>
      <c r="D21" s="20" t="s">
        <v>36</v>
      </c>
      <c r="E21" s="20" t="s">
        <v>47</v>
      </c>
      <c r="F21" s="20" t="s">
        <v>25</v>
      </c>
      <c r="G21" s="21">
        <v>0</v>
      </c>
      <c r="H21" s="21">
        <v>0</v>
      </c>
      <c r="I21" s="21">
        <v>3083</v>
      </c>
      <c r="J21" s="21">
        <v>1746</v>
      </c>
      <c r="K21" s="22">
        <f>G21+H21+I21+J21</f>
        <v>4829</v>
      </c>
      <c r="L21" s="21">
        <f>K21/N21</f>
        <v>46.883495145631066</v>
      </c>
      <c r="M21" s="20">
        <v>4</v>
      </c>
      <c r="N21" s="19">
        <v>103</v>
      </c>
      <c r="O21" s="17" t="s">
        <v>50</v>
      </c>
    </row>
    <row r="22" spans="1:15" s="23" customFormat="1" ht="99.75" customHeight="1" x14ac:dyDescent="0.25">
      <c r="A22" s="18" t="s">
        <v>51</v>
      </c>
      <c r="B22" s="26" t="s">
        <v>52</v>
      </c>
      <c r="C22" s="19" t="s">
        <v>53</v>
      </c>
      <c r="D22" s="20" t="s">
        <v>36</v>
      </c>
      <c r="E22" s="20" t="s">
        <v>24</v>
      </c>
      <c r="F22" s="20" t="s">
        <v>54</v>
      </c>
      <c r="G22" s="21">
        <v>2402.4</v>
      </c>
      <c r="H22" s="21">
        <v>5440</v>
      </c>
      <c r="I22" s="21">
        <v>7380</v>
      </c>
      <c r="J22" s="21">
        <v>0</v>
      </c>
      <c r="K22" s="22">
        <f t="shared" ref="K22:K26" si="2">G22+H22+I22+J22</f>
        <v>15222.4</v>
      </c>
      <c r="L22" s="21">
        <f t="shared" ref="L22:L26" si="3">K22/N22</f>
        <v>7611.2</v>
      </c>
      <c r="M22" s="20">
        <v>20</v>
      </c>
      <c r="N22" s="19">
        <v>2</v>
      </c>
      <c r="O22" s="17" t="s">
        <v>55</v>
      </c>
    </row>
    <row r="23" spans="1:15" s="23" customFormat="1" ht="48" customHeight="1" x14ac:dyDescent="0.25">
      <c r="A23" s="18" t="s">
        <v>56</v>
      </c>
      <c r="B23" s="26" t="s">
        <v>57</v>
      </c>
      <c r="C23" s="19" t="s">
        <v>22</v>
      </c>
      <c r="D23" s="20" t="s">
        <v>23</v>
      </c>
      <c r="E23" s="20" t="s">
        <v>24</v>
      </c>
      <c r="F23" s="20" t="s">
        <v>58</v>
      </c>
      <c r="G23" s="21">
        <v>0</v>
      </c>
      <c r="H23" s="21">
        <v>32300</v>
      </c>
      <c r="I23" s="21">
        <v>0</v>
      </c>
      <c r="J23" s="21">
        <v>0</v>
      </c>
      <c r="K23" s="22">
        <f t="shared" si="2"/>
        <v>32300</v>
      </c>
      <c r="L23" s="21">
        <f t="shared" si="3"/>
        <v>1900</v>
      </c>
      <c r="M23" s="20">
        <v>30</v>
      </c>
      <c r="N23" s="19">
        <v>17</v>
      </c>
      <c r="O23" s="17" t="s">
        <v>59</v>
      </c>
    </row>
    <row r="24" spans="1:15" s="23" customFormat="1" ht="45" customHeight="1" x14ac:dyDescent="0.25">
      <c r="A24" s="18" t="s">
        <v>60</v>
      </c>
      <c r="B24" s="26" t="s">
        <v>57</v>
      </c>
      <c r="C24" s="19" t="s">
        <v>22</v>
      </c>
      <c r="D24" s="20" t="s">
        <v>23</v>
      </c>
      <c r="E24" s="20" t="s">
        <v>24</v>
      </c>
      <c r="F24" s="20" t="s">
        <v>58</v>
      </c>
      <c r="G24" s="21">
        <v>0</v>
      </c>
      <c r="H24" s="21">
        <v>15200</v>
      </c>
      <c r="I24" s="21">
        <v>0</v>
      </c>
      <c r="J24" s="21">
        <v>0</v>
      </c>
      <c r="K24" s="22">
        <f t="shared" si="2"/>
        <v>15200</v>
      </c>
      <c r="L24" s="21">
        <f t="shared" si="3"/>
        <v>1900</v>
      </c>
      <c r="M24" s="20">
        <v>24</v>
      </c>
      <c r="N24" s="19">
        <v>8</v>
      </c>
      <c r="O24" s="17" t="s">
        <v>61</v>
      </c>
    </row>
    <row r="25" spans="1:15" s="23" customFormat="1" ht="48" customHeight="1" x14ac:dyDescent="0.25">
      <c r="A25" s="18">
        <v>19</v>
      </c>
      <c r="B25" s="19" t="s">
        <v>62</v>
      </c>
      <c r="C25" s="19" t="s">
        <v>22</v>
      </c>
      <c r="D25" s="20" t="s">
        <v>23</v>
      </c>
      <c r="E25" s="20" t="s">
        <v>63</v>
      </c>
      <c r="F25" s="20" t="s">
        <v>25</v>
      </c>
      <c r="G25" s="21">
        <v>0</v>
      </c>
      <c r="H25" s="21">
        <v>0</v>
      </c>
      <c r="I25" s="21">
        <v>0</v>
      </c>
      <c r="J25" s="21">
        <v>0</v>
      </c>
      <c r="K25" s="22">
        <f t="shared" si="2"/>
        <v>0</v>
      </c>
      <c r="L25" s="21">
        <f t="shared" si="3"/>
        <v>0</v>
      </c>
      <c r="M25" s="20">
        <v>3</v>
      </c>
      <c r="N25" s="19">
        <v>14</v>
      </c>
      <c r="O25" s="17" t="s">
        <v>64</v>
      </c>
    </row>
    <row r="26" spans="1:15" s="23" customFormat="1" ht="53.25" customHeight="1" x14ac:dyDescent="0.25">
      <c r="A26" s="24">
        <v>26</v>
      </c>
      <c r="B26" s="19" t="s">
        <v>62</v>
      </c>
      <c r="C26" s="19" t="s">
        <v>22</v>
      </c>
      <c r="D26" s="20" t="s">
        <v>23</v>
      </c>
      <c r="E26" s="20" t="s">
        <v>63</v>
      </c>
      <c r="F26" s="25" t="s">
        <v>25</v>
      </c>
      <c r="G26" s="21">
        <v>0</v>
      </c>
      <c r="H26" s="21">
        <v>0</v>
      </c>
      <c r="I26" s="21">
        <v>0</v>
      </c>
      <c r="J26" s="21">
        <v>0</v>
      </c>
      <c r="K26" s="22">
        <f t="shared" si="2"/>
        <v>0</v>
      </c>
      <c r="L26" s="21">
        <f t="shared" si="3"/>
        <v>0</v>
      </c>
      <c r="M26" s="12">
        <v>3</v>
      </c>
      <c r="N26" s="11">
        <v>11</v>
      </c>
      <c r="O26" s="17" t="s">
        <v>65</v>
      </c>
    </row>
    <row r="27" spans="1:15" ht="17.25" customHeight="1" x14ac:dyDescent="0.25">
      <c r="A27" s="27" t="s">
        <v>11</v>
      </c>
      <c r="B27" s="28"/>
      <c r="C27" s="28"/>
      <c r="D27" s="28"/>
      <c r="E27" s="28"/>
      <c r="F27" s="28"/>
      <c r="G27" s="28"/>
      <c r="H27" s="28"/>
      <c r="I27" s="28"/>
      <c r="J27" s="29"/>
      <c r="K27" s="15">
        <f>SUM(K21:K26)</f>
        <v>67551.399999999994</v>
      </c>
      <c r="L27" s="15" t="s">
        <v>19</v>
      </c>
      <c r="M27" s="16">
        <f>SUM(M16:M26)</f>
        <v>247</v>
      </c>
      <c r="N27" s="16">
        <f>SUM(N16:N26)</f>
        <v>223</v>
      </c>
      <c r="O27" s="16"/>
    </row>
    <row r="28" spans="1:15" x14ac:dyDescent="0.25">
      <c r="A28" s="50" t="s">
        <v>12</v>
      </c>
      <c r="B28" s="50"/>
      <c r="C28" s="50"/>
      <c r="D28" s="50"/>
      <c r="E28" s="50"/>
      <c r="F28" s="50"/>
      <c r="G28" s="50"/>
      <c r="H28" s="50"/>
      <c r="I28" s="50"/>
      <c r="J28" s="50"/>
      <c r="K28" s="50"/>
      <c r="L28" s="50"/>
      <c r="M28" s="50"/>
      <c r="N28" s="50"/>
      <c r="O28" s="50"/>
    </row>
    <row r="29" spans="1:15" hidden="1" x14ac:dyDescent="0.25">
      <c r="A29" s="40"/>
      <c r="B29" s="40"/>
      <c r="C29" s="40"/>
      <c r="D29" s="40"/>
      <c r="E29" s="40"/>
      <c r="F29" s="40"/>
      <c r="G29" s="40"/>
      <c r="H29" s="40"/>
      <c r="I29" s="40"/>
      <c r="J29" s="40"/>
      <c r="K29" s="40"/>
      <c r="L29" s="40"/>
      <c r="M29" s="40"/>
      <c r="N29" s="40"/>
      <c r="O29" s="40"/>
    </row>
    <row r="30" spans="1:15" x14ac:dyDescent="0.25">
      <c r="A30" s="41" t="s">
        <v>31</v>
      </c>
      <c r="B30" s="42"/>
      <c r="C30" s="42"/>
      <c r="D30" s="42"/>
      <c r="E30" s="42"/>
      <c r="F30" s="42"/>
      <c r="G30" s="42"/>
      <c r="H30" s="42"/>
      <c r="I30" s="42"/>
      <c r="J30" s="42"/>
      <c r="K30" s="42"/>
      <c r="L30" s="42"/>
      <c r="M30" s="42"/>
      <c r="N30" s="42"/>
      <c r="O30" s="42"/>
    </row>
  </sheetData>
  <mergeCells count="46">
    <mergeCell ref="A29:O29"/>
    <mergeCell ref="A30:O30"/>
    <mergeCell ref="A5:A6"/>
    <mergeCell ref="B5:B6"/>
    <mergeCell ref="C6:O6"/>
    <mergeCell ref="A7:K7"/>
    <mergeCell ref="A28:O28"/>
    <mergeCell ref="A8:O8"/>
    <mergeCell ref="A9:A10"/>
    <mergeCell ref="B9:B10"/>
    <mergeCell ref="C9:C10"/>
    <mergeCell ref="D9:D10"/>
    <mergeCell ref="E9:E10"/>
    <mergeCell ref="L14:L15"/>
    <mergeCell ref="A1:O1"/>
    <mergeCell ref="A2:O2"/>
    <mergeCell ref="F3:F4"/>
    <mergeCell ref="L3:L4"/>
    <mergeCell ref="M3:M4"/>
    <mergeCell ref="O3:O4"/>
    <mergeCell ref="A3:A4"/>
    <mergeCell ref="B3:B4"/>
    <mergeCell ref="C3:C4"/>
    <mergeCell ref="D3:D4"/>
    <mergeCell ref="E3:E4"/>
    <mergeCell ref="N3:N4"/>
    <mergeCell ref="K3:K4"/>
    <mergeCell ref="F9:F10"/>
    <mergeCell ref="L9:L10"/>
    <mergeCell ref="M9:M10"/>
    <mergeCell ref="O9:O10"/>
    <mergeCell ref="N9:N10"/>
    <mergeCell ref="K9:K10"/>
    <mergeCell ref="G9:J9"/>
    <mergeCell ref="A13:O13"/>
    <mergeCell ref="A14:A15"/>
    <mergeCell ref="B14:B15"/>
    <mergeCell ref="C14:C15"/>
    <mergeCell ref="D14:D15"/>
    <mergeCell ref="E14:E15"/>
    <mergeCell ref="F14:F15"/>
    <mergeCell ref="K14:K15"/>
    <mergeCell ref="M14:M15"/>
    <mergeCell ref="N14:N15"/>
    <mergeCell ref="O14:O15"/>
    <mergeCell ref="A27:J2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2013-04-10T16:26:45Z</dcterms:created>
  <dcterms:modified xsi:type="dcterms:W3CDTF">2018-04-10T21:32:21Z</dcterms:modified>
</cp:coreProperties>
</file>