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 4 TABELAS ABR\"/>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N46" i="1" l="1"/>
  <c r="M46" i="1"/>
  <c r="K45" i="1"/>
  <c r="L45" i="1" s="1"/>
  <c r="K44" i="1"/>
  <c r="L44" i="1" s="1"/>
  <c r="K42" i="1"/>
  <c r="L42" i="1" s="1"/>
  <c r="K41" i="1"/>
  <c r="L41" i="1" s="1"/>
  <c r="K40" i="1"/>
  <c r="L40" i="1" s="1"/>
  <c r="K39" i="1"/>
  <c r="K38" i="1"/>
  <c r="L38" i="1" s="1"/>
  <c r="L37" i="1"/>
  <c r="K36" i="1"/>
  <c r="L36" i="1" s="1"/>
  <c r="K35" i="1"/>
  <c r="L35" i="1" s="1"/>
  <c r="K34" i="1"/>
  <c r="L34" i="1" s="1"/>
  <c r="K46" i="1" l="1"/>
  <c r="L39" i="1"/>
  <c r="K12" i="1" l="1"/>
  <c r="N27" i="1" l="1"/>
  <c r="M27" i="1"/>
  <c r="K26" i="1"/>
  <c r="L26" i="1" s="1"/>
  <c r="K25" i="1"/>
  <c r="L25" i="1" s="1"/>
  <c r="K24" i="1"/>
  <c r="L24" i="1" s="1"/>
  <c r="K23" i="1"/>
  <c r="L23" i="1" s="1"/>
  <c r="K22" i="1"/>
  <c r="L22" i="1" s="1"/>
  <c r="K21" i="1"/>
  <c r="K20" i="1"/>
  <c r="L20" i="1" s="1"/>
  <c r="K19" i="1"/>
  <c r="L19" i="1" s="1"/>
  <c r="L18" i="1"/>
  <c r="K17" i="1"/>
  <c r="L17" i="1" s="1"/>
  <c r="K16" i="1"/>
  <c r="L16" i="1" s="1"/>
  <c r="L21" i="1" l="1"/>
  <c r="K27" i="1"/>
</calcChain>
</file>

<file path=xl/sharedStrings.xml><?xml version="1.0" encoding="utf-8"?>
<sst xmlns="http://schemas.openxmlformats.org/spreadsheetml/2006/main" count="245" uniqueCount="107">
  <si>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</si>
  <si>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</si>
  <si>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</si>
  <si>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</si>
  <si>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</si>
  <si>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</si>
  <si>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</si>
  <si>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</si>
  <si>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</si>
  <si>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</si>
  <si>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</si>
  <si>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</si>
  <si>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</si>
  <si>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</si>
  <si>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</si>
  <si>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</si>
  <si>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</si>
  <si>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</si>
  <si>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</si>
  <si>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</si>
  <si>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</si>
  <si>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</si>
  <si>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</si>
  <si>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</si>
  <si>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</si>
  <si>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</si>
  <si>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</si>
  <si>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</si>
  <si>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</si>
  <si>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</si>
  <si>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</si>
  <si>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</si>
  <si>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</si>
  <si>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</si>
  <si>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</si>
  <si>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</si>
  <si>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</si>
  <si>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</si>
  <si>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</si>
  <si>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</si>
  <si>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</si>
  <si>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</si>
  <si>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</si>
  <si>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</si>
  <si>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</si>
  <si>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</si>
  <si>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</si>
  <si>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</si>
  <si>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</si>
  <si>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</si>
  <si>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</si>
  <si>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</si>
  <si>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</si>
  <si>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</si>
  <si>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</si>
  <si>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</si>
  <si>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</si>
  <si>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</si>
  <si>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</si>
  <si>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</si>
  <si>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</si>
  <si>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</si>
  <si>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</si>
  <si>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</si>
  <si>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</si>
  <si>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</si>
  <si>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</si>
  <si>
    <t>Mês: Abr / 2018</t>
  </si>
  <si>
    <t>01 a 30</t>
  </si>
  <si>
    <t>26 a 28</t>
  </si>
  <si>
    <t>Patologias em Vedações e Revestimentos de Fachadas de Edificações</t>
  </si>
  <si>
    <t>Indireta Patrocinada</t>
  </si>
  <si>
    <t>Florianópolis/SC</t>
  </si>
  <si>
    <t>ALYSSON MATTJE</t>
  </si>
  <si>
    <t>1º Colóquio sobre Gestão Pública em Ano Eleitoral</t>
  </si>
  <si>
    <t>Servidores Públicos Estaduais</t>
  </si>
  <si>
    <t>Paulo Gastão Pretto e outros</t>
  </si>
  <si>
    <t>OSVALDO FARIA DE OLIVEIRA
MARIANNE DA SILVA BRODBECK
CLEITON WESSLER</t>
  </si>
  <si>
    <t>2º Fórum Catarinense de eSocial</t>
  </si>
  <si>
    <t>Servidores Públicos</t>
  </si>
  <si>
    <t>MARCIO GHISI GUIMARAES
CRISTIANE DE SOUZA REGINATTO
GIANE VANESSA FIORINI</t>
  </si>
  <si>
    <t>Aperfeiçoamento de Políticas e Programas Públicos Descentralizados: Auditorias baseadas em resultados</t>
  </si>
  <si>
    <t>Conselheiros e servidores dos TCE's e TCU</t>
  </si>
  <si>
    <t>Brasília/DF</t>
  </si>
  <si>
    <t>CELSO GUERINI</t>
  </si>
  <si>
    <t>16 a 18</t>
  </si>
  <si>
    <t>Seminário Nacional Como Fiscalizar contratos de compras e serviços na Administração Pública</t>
  </si>
  <si>
    <t>HILÁRIO NOLDIN FILHO</t>
  </si>
  <si>
    <t>23 a 25</t>
  </si>
  <si>
    <t>6º Seminário Brasileiro de Obras Públicas</t>
  </si>
  <si>
    <t>RENATA LIGOCKI PEDRO
PAULO VINICIUS HARADA DE OLIVEIRA</t>
  </si>
  <si>
    <t>Saude e bem estar no trabalho - Palestra 1</t>
  </si>
  <si>
    <t>Direta Patrocinada</t>
  </si>
  <si>
    <t>Servidores do TCE e MPTC</t>
  </si>
  <si>
    <t>Eduardo Mylius Pimentel</t>
  </si>
  <si>
    <t>JÉSSICA CAMILA BUZZACHERA
SABRINA MADDALOZZO PIVATTO
ANA CLAUDIA GOMES
ALEXANDRE PEREIRA BASTOS
VILMAR ANTONIO LAZZARI
JADSON LUIS DA SILVA
SUZANA MATOS GATTRINGER
ROGERIO GUILHERME DE OLIVEIRA
SERGIO AUGUSTO SILVA
RICARDO FLORES PEDROZO
ANDREA YUMI ICO
ODINÉLIA ELEUTÉRIO KUHNEN
VERONICA LIMA CORREA
TATIANA CUSTODIO
EDÉSIA FURLAN
MARIA DO CARMO JURACH LUNARDI
MÔNICA STROISCH
TATIANA KAIR MEDEIROS DA SILVA
ENEIDA ALVES TAVARES
ALINE SILVIA ALVES FERREIRA
BIANCA NEVES DE ALBUQUERQUE
MICHELLI ZIMMERMANN SOUZA
GERSON LUIZ TAVARES
MAURI PEREIRA JUNIOR
CRISTINA DE OLIVEIRA ROSA SILVA
JEFFERSON FALK BITTENCOURT
AMILTON OPATSKI
LUIZ ALBERTO DE SOUZA GONÇALVES
LUIS FELIPE CAMARGOS DE SOUSA
DAVI SOLONCA
MARCIA ALVES SUEIRO
ELAINE MARIA ZANELLATO
CRISTIANO REIS MAHLMANN
GYANE CARPES BERTELLI
ADRIANA REGINA DIAS CARDOSO
SILVANA RAIMUNDO SALUM
DENISE DE OLIVEIRA BARBOSA
PAULO CESAR SALUM
FABIOLA SCHMITT ZENKER
TUYANA DE CASTRO FARIA
VALMOR RAIMUNDO MACHADO JUNIOR
SILVANA ZANETTE
JULIO CESAR DE MELO
LUCIA REGINA HUMERES
MARIA TERESA SILVEIRA DE SOUSA
RAQUEL DILAMAR PIVATTO PIETA
CRISTINE WAGNER NOLDIN
MARCELO AGUIAR DOS SANTOS
GELSOM LUIZ PINHEIRO
HEITOR LUIZ SCHÉ JÚNIOR
LEANDRO GRANEMANN GAUDÊNCIO
JOÃO VICTOR DELA ROCA
IGOR GUADAGNIN
LUCIA HELENA GARCIA
GILSON ARISTIDES BATTISTI
EUNICE IVANA TREBIEN SCHAFFER
GASTAO MEIRELLES PERRENOUD
VALERIA PATRICIO
ALINE MOMM
MAICON SANTOS TRIERVEILER
CLAUTON SILVA RUPERTI
JANINE LUCIANO FIRMINO
FERNANDA DE SOUZA RODRIGUES OLIVEIRA
TRICIA MUNARI PEREIRA
JOSE CARLOS DO AMARANTE
MARIANI CANEVER LIBRELATO
FRANCIELLY STAHELIN COELHO
MARCELO TONON MEDEIROS
CARLOS EDUARDO DA SILVA
CELIO HOEPERS
MARLI TERESINHA ANDRADE DA LUZ FONTES
ALESSANDRO MARCON DE SOUZA
ADRIANE MARA LINSMEYER
MARCELO HENRIQUE PEREIRA
MICHELLE FERNANDA DE CONTO EL ACHKAR
CLAUDIA VIEIRA DA SILVA
EDNA SOUZA VALVERDE DA SILVA
OLDAIR SCHROEDER
NILTON DOS SANTOS
ANDREZA DE MORAIS MACHADO
CRISTIANE DE SOUZA REGINATTO
MARCIO ROGERIO DE MEDEIROS
MOEMA RIBEIRO DAUX
MAGDA AUDREY PAMPLONA
JOCELINE COELHO
LUCIA BORBA MAY WENSING
ROSANGELA MARTINS BENTO MEDEIROS
DAYANA ZWICKER
GILDA MATTOS
DENIVALDO SCHROEDER
GERSON LUIS GOMES
MAYKON CARMINATTI DE FREITAS
EDIMEIA LILIANI SCHNITZLER
AUGUSTO DE SOUSA RAMOS
GILCEIA S MICHELS DA CUNHA
MARILEI APARECIDA HERBST VIEIRA
CARLOS ALEXANDRE KRINSKI
DIEGO JEAN DA SILVA KLAUCK
GIANE VANESSA FIORINI
MARTHA GODINHO MARQUES
PATRICIA SECCO
ANDREA RÉGIS
MARCIO GHISI GUIMARAES
ADRIANA MARTINS DE OLIVEIRA
LÚCIA M. PEREIRA 
MAXIMILIANO MAZERA
BERENICE VALE BARBOSA EITERER
PAULO DOUGLAS TEFILI FILHO
MARINA CLARICE NICHES CUSTODIO
DANIEL CARDOSO GONÇALVES
SUEYLA GONCALVES DA SILVA
SANDRA REGINA NERCOLINI
MARIA ELSA FRANCISCO BUENO
OSVALDO FARIA DE OLIVEIRA
FÁBIO DAUFENBACH PEREIRA
ROGERIO LOCH
FERNANDA M. BESEM
ELIANE PIRES BENEDET</t>
  </si>
  <si>
    <t>Matriz de Risco do TCESC</t>
  </si>
  <si>
    <t>Nilson Zanatto, Alessandro Marinho de Albuquerque e Alexandre Wolniewicz</t>
  </si>
  <si>
    <t xml:space="preserve">CLAUDIA VIEIRA DA SILVA
SIDNEY ANTONIO TAVARES JUNIOR
MARCOS ANDRE ALVES MONTEIRO
HEMERSON JOSE GARCIA
RAFAEL MAIA PINTO
FERNANDA ESMERIO TRINDADE MOTTA
MARCIA CHRISTINA MARTINS DA SILVA DE MAGALHÃES
RODRIGO LUZ GLORIA
RODRIGO DUARTE SILVA
CAROLINE DE SOUZA
MARCIA ROBERTA GRACIOSA
MICHELLE FERNANDA DE CONTO EL ACHKAR
PAULO JOÃO BASTOS
PAULO GASTAO PRETTO
RAPHAEL PERICO DUTRA
</t>
  </si>
  <si>
    <t>25 e 26</t>
  </si>
  <si>
    <t>PPPs e Concessões Comuns de Serviços Públicos</t>
  </si>
  <si>
    <t xml:space="preserve">Azor El Achkar, Rodrigo Duarte Silva E Rogério Loch </t>
  </si>
  <si>
    <t xml:space="preserve">LUCIANO OPUSKI DE ALMEIDA
EDUARDO DE CARVALHO REGO
HENRIQUE DE CAMPOS MELO
LUCIANE BEIRO DE SOUZA MACHADO
VANESSA DOS SANTOS
FLAVIA LETICIA FERNANDES BAESSO MARTINS
LUIZ CARLOS ULIANO BERTOLDI
MAIRA LUZ GALDINO
MARCEL DAMATO BELLI
DAISI ALVES MACHADO
MARIA LUCILIA FREITAS DE MELO
DEBORA BORIM DA SILVA
MATHEUS LAPOLLI BRIGHENTI
FELIPE AUGUSTO TAVARES DE CARVALHO SALES
GABRIEL VICENTE FERREIRA DE CARVALHO
MARCOS SCHERER BASTOS
DAMIANY DA FONSECA
IGOR GUADAGNIN
PEDRO JORGE ROCHA DE OLIVEIRA
MARIVALDA MAY MICHELS STEINER
ANNA CLARA LEITE PESTANA
MURILO RIBEIRO DE FREITAS
ANDRESSA ZANCANARO DE ABREU
LETÍCIA DE CAMPOS VELHO MARTEL
LUIZ CLAUDIO VIANA
VALÉRIA ROCHA LACERDA GRUENFELD
KARINA MONTEIRO DE ANDRADE
FABÍOLA SCHMITT ZENKER
FERNANDA CAMILA DE CARLI
THEOMAR AQUILES KINHIRIN
MARCELO HENRIQUE PEREIRA
RODRIGO LUZ GLORIA
JOAO SERGIO SANTANA
RAFAEL GALVÃO DE SOUZA
LUIZ ALBERTO DE SOUZA GONÇALVES
JANINE LUCIANO FIRMINO
MARIANNE DA SILVA BRODBECK
FERNANDA MARIA BESEM COUTO
LAYANE APARECIDA MARTINS RECH
PATRICK BARCELOS TEIXEIRA
GUSTAVO ALBUQUERQUE DORNELLES
</t>
  </si>
  <si>
    <t>Atualização Jurisprudencial</t>
  </si>
  <si>
    <t xml:space="preserve">George Brasil Paschoal Pitsica </t>
  </si>
  <si>
    <t xml:space="preserve">HENRIQUE DE CAMPOS MELO
LUCIANE BEIRO DE SOUZA MACHADO
VANESSA DOS SANTOS
EDUARDO DE CARVALHO REGO
JANAINA TEIXEIRA CORREA DE MEDEIROS
FLÁVIA BOGONI DA SILVA
FRANCIELLY STÄHELIN COELHO
ANDREZA DE MORAIS MACHADO
ROGERIO LOCH
RENATA LIGOCKI PEDRO
FELIPE AUGUSTO TAVARES DE CARVALHO SALES
MARCOS SCHERER BASTOS
RODRIGO LUZ GLORIA
IGOR GUADAGNIN
REINALDO GOMES FERREIRA
MARCOS ANTONIO MARTINS
ALINE MOMM
FERNANDA ESMERIO TRINDADE MOTTA
GERSON LUIZ TAVARES
LUIZ PAULO MONTEIRO MAFRA
SIMONI DA ROSA
ANA PAULA MACHADO DA COSTA
BIANCA NEVES DE ALBUQUERQUE
CARLOS EDUARDO DA SILVA
DIEGO JEAN DA SILVA KLAUCK
MARIA DO CARMO JURACH LUNARDI
MICHELLI ZIMMERMANN SOUZA
ANA CLAUDIA GOMES
GYANE CARPES BERTELLI
JADSON LUIS DA SILVA
LETÍCIA DE CAMPOS VELHO MARTEL
VALÉRIA ROCHA LACERDA GRUENFELD
GLÁUCIA MATTJIE
ADRIANA REGINA DIAS CARDOSO
CLAUTON SILVA RUPERTI
CRISTINA DE OLIVEIRA ROSA SILVA
FABÍOLA SCHMITT ZENKER
LUCIA BORBA MAY WENSING
INGRID VIER
ELUSA CRISTINA COSTA SILVEIRA
KARINA MONTEIRO DE ANDRADE
THEOMAR AQUILES KINHIRIN
SABRINA MADDALOZZO PIVATTO
GABRIEL VICENTE FERREIRA DE CARVALHO
VILMAR ANTONIO LAZZARI
TATIANA MAGGIO
FERNANDA CAMILA DE CARLI
ANTONIO PICHETTI JUNIOR
GILSON ARISTIDES BATTISTI
JOAO S BONASSI JR
ROBSON BAGGENSTOSS
MAIRA LUZ GALDINO
ADRIANE MARA LINSMEYER
ANNA CLARA LEITE PESTANA
AMILTON OPATSKI
PAULO JOÃO BASTOS
LEANDRO GRANEMANN GAUDÊNCIO
CLAUDIA REGINA RICHTER COSTA LEMOS
MARIANI CANEVER LIBRELATO
LEONIR SANTINI
SIDNEY ANTONIO TAVARES JUNIOR
SUZANA MATOS GATTRINGER
FLAVIA LEITIS RAMOS
MAICON SANTOS TRIERVEILER
MOISES DE OLIVEIRA BARBOSA
JOSE RUI DE SOUZA
LUCIA HELENA GARCIA
LUIZ ALBERTO DE SOUZA GONÇALVES
LEONARDO VALENTE FAVARETTO
PAULO VINICIUS HARADA DE OLIVEIRA
VALERIA PATRICIO
JOSE CARLOS DO AMARANTE
MARCELO TONON MEDEIROS
MAURI PEREIRA JUNIOR
MARCELO HENRIQUE PEREIRA
GERSON LUIS GOMES
LUCIANO OPUSKI DE ALMEIDA
JOÃO VICTOR DOS SANTOS DELA ROCA
ALESSANDRO DE OLIVEIRA
SANDRO LUIZ NUNES
FÁBIO DAUFENBACH PEREIRA
LETÍCIA MARTEL 
FERNANDA NIEHUES FAUSTINO
RICARDO FLORES PEDROZO
FERNANDA MARIA BESEM COUTO
LUIZ HENRIQUE VIEIRA
MATEUS MIROSKI WOLFF
SERGIO DE MONACO SANTOS
TATIANA ZANELLO ZAWADNEAK
GELSOM LUIZ PINHEIRO
MARLI TERESINHA ANDRADE DA LUZ FONTES
DENISE REGINA STRUECKER
NILTON DOS SANTOS
ANDREA YUMI ICO
AUGUSTO DE SOUSA RAMOS
LUIS FELIPE CAMARGOS DE SOUSA
MICHELLE FERNANDA DE CONTO EL ACHKAR
WILSON DOTTA
GASTAO MEIRELLES PERRENOUD
CRISTIANO REIS MAHLMANN
ALANA ALICE DA CRUZ SILVA
FABIANO DOMINGOS BERNARDO
MARCELO AGUIAR DOS SANTOS
GILCÉIA MICHELS DA CUNHA
ANDRESSA ZANCANARO DE ABREU
LUIZ CARLOS ULIANO BERTOLDI
RAQUEL DILAMAR PIVATTO PIETA
GEORGE BRASIL PASCHOAL PITSICA
FERNANDA LUZ BALSINI MANIQUE BARRETO
MÔNICA STROISCH
LÚCIA REGINA HUMERES
MARIA TERESA SILVEIRA DE SOUSA
MÁRCIO ROGÉRIO DE MEDEIROS
JODE CALIU GIROLA BERNS
</t>
  </si>
  <si>
    <t>INSCRIÇÃO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</si>
</sst>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R$&quot;\ #,##0.00"/>
    <numFmt numFmtId="165" formatCode="&quot;R$&quot;\ #,##0.00;[Red]&quot;R$&quot;\ #,##0.00"/>
    <numFmt numFmtId="166" formatCode="#,##0.00;[Red]#,##0.00"/>
    <numFmt numFmtId="168" formatCode="0.0"/>
  </numFmts>
  <fonts count="21"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
      <sz val="8"/>
      <color rgb="FF000000"/>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63">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5" fillId="0" borderId="7" xfId="0" applyFont="1" applyBorder="1" applyAlignment="1">
      <alignment horizontal="left"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4" borderId="0"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4" fillId="5" borderId="6"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2" fontId="8" fillId="3" borderId="1" xfId="0" applyNumberFormat="1" applyFont="1" applyFill="1" applyBorder="1" applyAlignment="1">
      <alignment horizontal="center" vertical="center"/>
    </xf>
    <xf numFmtId="0" fontId="12" fillId="3" borderId="1" xfId="0" applyFont="1" applyFill="1" applyBorder="1" applyAlignment="1">
      <alignment vertical="center"/>
    </xf>
    <xf numFmtId="0" fontId="12" fillId="3" borderId="1" xfId="0" applyFont="1" applyFill="1" applyBorder="1" applyAlignment="1">
      <alignment vertical="center" wrapText="1"/>
    </xf>
    <xf numFmtId="0" fontId="20" fillId="0" borderId="1" xfId="0" applyFont="1" applyBorder="1" applyAlignment="1">
      <alignment horizontal="center" vertical="center" wrapText="1"/>
    </xf>
    <xf numFmtId="0" fontId="12" fillId="3" borderId="1" xfId="0" applyFont="1" applyFill="1" applyBorder="1" applyAlignment="1">
      <alignment wrapText="1"/>
    </xf>
    <xf numFmtId="2" fontId="1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8" fontId="13" fillId="6" borderId="1" xfId="1"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19" zoomScale="90" zoomScaleNormal="90" workbookViewId="0">
      <selection activeCell="A46" sqref="A46:XFD46"/>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49" t="s">
        <v>7</v>
      </c>
      <c r="B1" s="49"/>
      <c r="C1" s="49"/>
      <c r="D1" s="49"/>
      <c r="E1" s="49"/>
      <c r="F1" s="49"/>
      <c r="G1" s="49"/>
      <c r="H1" s="49"/>
      <c r="I1" s="49"/>
      <c r="J1" s="49"/>
      <c r="K1" s="49"/>
      <c r="L1" s="49"/>
      <c r="M1" s="49"/>
      <c r="N1" s="49"/>
      <c r="O1" s="49"/>
    </row>
    <row r="2" spans="1:15" s="1" customFormat="1" ht="21.75" customHeight="1" x14ac:dyDescent="0.25">
      <c r="A2" s="44" t="s">
        <v>13</v>
      </c>
      <c r="B2" s="44"/>
      <c r="C2" s="44"/>
      <c r="D2" s="44"/>
      <c r="E2" s="44"/>
      <c r="F2" s="44"/>
      <c r="G2" s="44"/>
      <c r="H2" s="44"/>
      <c r="I2" s="44"/>
      <c r="J2" s="44"/>
      <c r="K2" s="44"/>
      <c r="L2" s="44"/>
      <c r="M2" s="44"/>
      <c r="N2" s="44"/>
      <c r="O2" s="44"/>
    </row>
    <row r="3" spans="1:15" ht="15" customHeight="1" x14ac:dyDescent="0.25">
      <c r="A3" s="45" t="s">
        <v>0</v>
      </c>
      <c r="B3" s="45" t="s">
        <v>1</v>
      </c>
      <c r="C3" s="47" t="s">
        <v>2</v>
      </c>
      <c r="D3" s="45" t="s">
        <v>3</v>
      </c>
      <c r="E3" s="45" t="s">
        <v>4</v>
      </c>
      <c r="F3" s="45" t="s">
        <v>5</v>
      </c>
      <c r="G3" s="27" t="s">
        <v>15</v>
      </c>
      <c r="H3" s="27"/>
      <c r="I3" s="27"/>
      <c r="J3" s="27"/>
      <c r="K3" s="45" t="s">
        <v>10</v>
      </c>
      <c r="L3" s="47" t="s">
        <v>66</v>
      </c>
      <c r="M3" s="45" t="s">
        <v>6</v>
      </c>
      <c r="N3" s="50" t="s">
        <v>8</v>
      </c>
      <c r="O3" s="50" t="s">
        <v>29</v>
      </c>
    </row>
    <row r="4" spans="1:15" ht="33.75" x14ac:dyDescent="0.25">
      <c r="A4" s="46"/>
      <c r="B4" s="46"/>
      <c r="C4" s="48"/>
      <c r="D4" s="46"/>
      <c r="E4" s="46"/>
      <c r="F4" s="46"/>
      <c r="G4" s="2" t="s">
        <v>16</v>
      </c>
      <c r="H4" s="2" t="s">
        <v>9</v>
      </c>
      <c r="I4" s="2" t="s">
        <v>17</v>
      </c>
      <c r="J4" s="2" t="s">
        <v>18</v>
      </c>
      <c r="K4" s="46"/>
      <c r="L4" s="46"/>
      <c r="M4" s="46"/>
      <c r="N4" s="51"/>
      <c r="O4" s="51"/>
    </row>
    <row r="5" spans="1:15" x14ac:dyDescent="0.25">
      <c r="A5" s="33"/>
      <c r="B5" s="35"/>
      <c r="C5" s="4"/>
      <c r="D5" s="4"/>
      <c r="E5" s="5"/>
      <c r="F5" s="5"/>
      <c r="G5" s="6"/>
      <c r="H5" s="6"/>
      <c r="I5" s="6"/>
      <c r="J5" s="7"/>
      <c r="K5" s="6"/>
      <c r="L5" s="6"/>
      <c r="M5" s="5"/>
      <c r="N5" s="5"/>
      <c r="O5" s="5"/>
    </row>
    <row r="6" spans="1:15" ht="21" x14ac:dyDescent="0.25">
      <c r="A6" s="34"/>
      <c r="B6" s="36"/>
      <c r="C6" s="37" t="s">
        <v>14</v>
      </c>
      <c r="D6" s="38"/>
      <c r="E6" s="38"/>
      <c r="F6" s="38"/>
      <c r="G6" s="38"/>
      <c r="H6" s="38"/>
      <c r="I6" s="38"/>
      <c r="J6" s="38"/>
      <c r="K6" s="38"/>
      <c r="L6" s="38"/>
      <c r="M6" s="38"/>
      <c r="N6" s="38"/>
      <c r="O6" s="39"/>
    </row>
    <row r="7" spans="1:15" x14ac:dyDescent="0.25">
      <c r="A7" s="40" t="s">
        <v>11</v>
      </c>
      <c r="B7" s="41"/>
      <c r="C7" s="41"/>
      <c r="D7" s="41"/>
      <c r="E7" s="41"/>
      <c r="F7" s="41"/>
      <c r="G7" s="41"/>
      <c r="H7" s="41"/>
      <c r="I7" s="41"/>
      <c r="J7" s="41"/>
      <c r="K7" s="42"/>
      <c r="L7" s="8" t="s">
        <v>19</v>
      </c>
      <c r="M7" s="9" t="s">
        <v>19</v>
      </c>
      <c r="N7" s="9"/>
      <c r="O7" s="9" t="s">
        <v>19</v>
      </c>
    </row>
    <row r="8" spans="1:15" s="1" customFormat="1" ht="21.75" customHeight="1" x14ac:dyDescent="0.25">
      <c r="A8" s="44" t="s">
        <v>20</v>
      </c>
      <c r="B8" s="44"/>
      <c r="C8" s="44"/>
      <c r="D8" s="44"/>
      <c r="E8" s="44"/>
      <c r="F8" s="44"/>
      <c r="G8" s="44"/>
      <c r="H8" s="44"/>
      <c r="I8" s="44"/>
      <c r="J8" s="44"/>
      <c r="K8" s="44"/>
      <c r="L8" s="44"/>
      <c r="M8" s="44"/>
      <c r="N8" s="44"/>
      <c r="O8" s="44"/>
    </row>
    <row r="9" spans="1:15" ht="15" customHeight="1" x14ac:dyDescent="0.25">
      <c r="A9" s="45" t="s">
        <v>0</v>
      </c>
      <c r="B9" s="45" t="s">
        <v>1</v>
      </c>
      <c r="C9" s="47" t="s">
        <v>2</v>
      </c>
      <c r="D9" s="45" t="s">
        <v>3</v>
      </c>
      <c r="E9" s="45" t="s">
        <v>4</v>
      </c>
      <c r="F9" s="45" t="s">
        <v>5</v>
      </c>
      <c r="G9" s="52" t="s">
        <v>15</v>
      </c>
      <c r="H9" s="53"/>
      <c r="I9" s="53"/>
      <c r="J9" s="54"/>
      <c r="K9" s="45" t="s">
        <v>10</v>
      </c>
      <c r="L9" s="47" t="s">
        <v>66</v>
      </c>
      <c r="M9" s="45" t="s">
        <v>6</v>
      </c>
      <c r="N9" s="50" t="s">
        <v>8</v>
      </c>
      <c r="O9" s="50" t="s">
        <v>29</v>
      </c>
    </row>
    <row r="10" spans="1:15" ht="27.75" customHeight="1" x14ac:dyDescent="0.25">
      <c r="A10" s="46"/>
      <c r="B10" s="46"/>
      <c r="C10" s="48"/>
      <c r="D10" s="46"/>
      <c r="E10" s="46"/>
      <c r="F10" s="46"/>
      <c r="G10" s="2" t="s">
        <v>16</v>
      </c>
      <c r="H10" s="2" t="s">
        <v>9</v>
      </c>
      <c r="I10" s="2" t="s">
        <v>106</v>
      </c>
      <c r="J10" s="2" t="s">
        <v>17</v>
      </c>
      <c r="K10" s="46"/>
      <c r="L10" s="46"/>
      <c r="M10" s="46"/>
      <c r="N10" s="51"/>
      <c r="O10" s="51"/>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28" t="s">
        <v>11</v>
      </c>
      <c r="B12" s="29"/>
      <c r="C12" s="29"/>
      <c r="D12" s="29"/>
      <c r="E12" s="29"/>
      <c r="F12" s="29"/>
      <c r="G12" s="29"/>
      <c r="H12" s="29"/>
      <c r="I12" s="29"/>
      <c r="J12" s="29"/>
      <c r="K12" s="15">
        <f>SUM(J11)</f>
        <v>2535</v>
      </c>
      <c r="L12" s="15" t="s">
        <v>19</v>
      </c>
      <c r="M12" s="16" t="s">
        <v>26</v>
      </c>
      <c r="N12" s="16" t="s">
        <v>27</v>
      </c>
      <c r="O12" s="16"/>
    </row>
    <row r="13" spans="1:15" s="1" customFormat="1" ht="21.75" customHeight="1" x14ac:dyDescent="0.25">
      <c r="A13" s="44" t="s">
        <v>32</v>
      </c>
      <c r="B13" s="44"/>
      <c r="C13" s="44"/>
      <c r="D13" s="44"/>
      <c r="E13" s="44"/>
      <c r="F13" s="44"/>
      <c r="G13" s="44"/>
      <c r="H13" s="44"/>
      <c r="I13" s="44"/>
      <c r="J13" s="44"/>
      <c r="K13" s="44"/>
      <c r="L13" s="44"/>
      <c r="M13" s="44"/>
      <c r="N13" s="44"/>
      <c r="O13" s="44"/>
    </row>
    <row r="14" spans="1:15" ht="15" customHeight="1" x14ac:dyDescent="0.25">
      <c r="A14" s="45" t="s">
        <v>0</v>
      </c>
      <c r="B14" s="45" t="s">
        <v>1</v>
      </c>
      <c r="C14" s="47" t="s">
        <v>2</v>
      </c>
      <c r="D14" s="45" t="s">
        <v>3</v>
      </c>
      <c r="E14" s="45" t="s">
        <v>4</v>
      </c>
      <c r="F14" s="45" t="s">
        <v>5</v>
      </c>
      <c r="G14" s="27" t="s">
        <v>15</v>
      </c>
      <c r="H14" s="27"/>
      <c r="I14" s="27"/>
      <c r="J14" s="27"/>
      <c r="K14" s="45" t="s">
        <v>10</v>
      </c>
      <c r="L14" s="47" t="s">
        <v>66</v>
      </c>
      <c r="M14" s="45" t="s">
        <v>6</v>
      </c>
      <c r="N14" s="50" t="s">
        <v>8</v>
      </c>
      <c r="O14" s="50" t="s">
        <v>29</v>
      </c>
    </row>
    <row r="15" spans="1:15" ht="30" customHeight="1" x14ac:dyDescent="0.25">
      <c r="A15" s="46"/>
      <c r="B15" s="46"/>
      <c r="C15" s="48"/>
      <c r="D15" s="46"/>
      <c r="E15" s="46"/>
      <c r="F15" s="46"/>
      <c r="G15" s="2" t="s">
        <v>16</v>
      </c>
      <c r="H15" s="2" t="s">
        <v>9</v>
      </c>
      <c r="I15" s="2" t="s">
        <v>106</v>
      </c>
      <c r="J15" s="2" t="s">
        <v>17</v>
      </c>
      <c r="K15" s="46"/>
      <c r="L15" s="46"/>
      <c r="M15" s="46"/>
      <c r="N15" s="51"/>
      <c r="O15" s="51"/>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40" t="s">
        <v>11</v>
      </c>
      <c r="B27" s="41"/>
      <c r="C27" s="41"/>
      <c r="D27" s="41"/>
      <c r="E27" s="41"/>
      <c r="F27" s="41"/>
      <c r="G27" s="41"/>
      <c r="H27" s="41"/>
      <c r="I27" s="41"/>
      <c r="J27" s="42"/>
      <c r="K27" s="15">
        <f>SUM(K21:K26)</f>
        <v>67551.399999999994</v>
      </c>
      <c r="L27" s="15" t="s">
        <v>19</v>
      </c>
      <c r="M27" s="16">
        <f>SUM(M16:M26)</f>
        <v>247</v>
      </c>
      <c r="N27" s="16">
        <f>SUM(N16:N26)</f>
        <v>223</v>
      </c>
      <c r="O27" s="16"/>
    </row>
    <row r="28" spans="1:15" x14ac:dyDescent="0.25">
      <c r="A28" s="43" t="s">
        <v>12</v>
      </c>
      <c r="B28" s="43"/>
      <c r="C28" s="43"/>
      <c r="D28" s="43"/>
      <c r="E28" s="43"/>
      <c r="F28" s="43"/>
      <c r="G28" s="43"/>
      <c r="H28" s="43"/>
      <c r="I28" s="43"/>
      <c r="J28" s="43"/>
      <c r="K28" s="43"/>
      <c r="L28" s="43"/>
      <c r="M28" s="43"/>
      <c r="N28" s="43"/>
      <c r="O28" s="43"/>
    </row>
    <row r="29" spans="1:15" hidden="1" x14ac:dyDescent="0.25">
      <c r="A29" s="30"/>
      <c r="B29" s="30"/>
      <c r="C29" s="30"/>
      <c r="D29" s="30"/>
      <c r="E29" s="30"/>
      <c r="F29" s="30"/>
      <c r="G29" s="30"/>
      <c r="H29" s="30"/>
      <c r="I29" s="30"/>
      <c r="J29" s="30"/>
      <c r="K29" s="30"/>
      <c r="L29" s="30"/>
      <c r="M29" s="30"/>
      <c r="N29" s="30"/>
      <c r="O29" s="30"/>
    </row>
    <row r="30" spans="1:15" x14ac:dyDescent="0.25">
      <c r="A30" s="31" t="s">
        <v>31</v>
      </c>
      <c r="B30" s="32"/>
      <c r="C30" s="32"/>
      <c r="D30" s="32"/>
      <c r="E30" s="32"/>
      <c r="F30" s="32"/>
      <c r="G30" s="32"/>
      <c r="H30" s="32"/>
      <c r="I30" s="32"/>
      <c r="J30" s="32"/>
      <c r="K30" s="32"/>
      <c r="L30" s="32"/>
      <c r="M30" s="32"/>
      <c r="N30" s="32"/>
      <c r="O30" s="32"/>
    </row>
    <row r="31" spans="1:15" s="1" customFormat="1" ht="21.75" customHeight="1" x14ac:dyDescent="0.25">
      <c r="A31" s="44" t="s">
        <v>67</v>
      </c>
      <c r="B31" s="44"/>
      <c r="C31" s="44"/>
      <c r="D31" s="44"/>
      <c r="E31" s="44"/>
      <c r="F31" s="44"/>
      <c r="G31" s="44"/>
      <c r="H31" s="44"/>
      <c r="I31" s="44"/>
      <c r="J31" s="44"/>
      <c r="K31" s="44"/>
      <c r="L31" s="44"/>
      <c r="M31" s="44"/>
      <c r="N31" s="44"/>
      <c r="O31" s="44"/>
    </row>
    <row r="32" spans="1:15" ht="15" customHeight="1" x14ac:dyDescent="0.25">
      <c r="A32" s="45" t="s">
        <v>0</v>
      </c>
      <c r="B32" s="45" t="s">
        <v>1</v>
      </c>
      <c r="C32" s="47" t="s">
        <v>2</v>
      </c>
      <c r="D32" s="45" t="s">
        <v>3</v>
      </c>
      <c r="E32" s="45" t="s">
        <v>4</v>
      </c>
      <c r="F32" s="45" t="s">
        <v>5</v>
      </c>
      <c r="G32" s="27" t="s">
        <v>15</v>
      </c>
      <c r="H32" s="27"/>
      <c r="I32" s="27"/>
      <c r="J32" s="27"/>
      <c r="K32" s="45" t="s">
        <v>10</v>
      </c>
      <c r="L32" s="47" t="s">
        <v>66</v>
      </c>
      <c r="M32" s="45" t="s">
        <v>6</v>
      </c>
      <c r="N32" s="50" t="s">
        <v>8</v>
      </c>
      <c r="O32" s="50" t="s">
        <v>29</v>
      </c>
    </row>
    <row r="33" spans="1:15" ht="24" customHeight="1" x14ac:dyDescent="0.25">
      <c r="A33" s="46"/>
      <c r="B33" s="46"/>
      <c r="C33" s="48"/>
      <c r="D33" s="46"/>
      <c r="E33" s="46"/>
      <c r="F33" s="46"/>
      <c r="G33" s="2" t="s">
        <v>16</v>
      </c>
      <c r="H33" s="2" t="s">
        <v>9</v>
      </c>
      <c r="I33" s="2" t="s">
        <v>106</v>
      </c>
      <c r="J33" s="2" t="s">
        <v>17</v>
      </c>
      <c r="K33" s="46"/>
      <c r="L33" s="46"/>
      <c r="M33" s="46"/>
      <c r="N33" s="51"/>
      <c r="O33" s="51"/>
    </row>
    <row r="34" spans="1:15" s="23" customFormat="1" ht="48" customHeight="1" x14ac:dyDescent="0.25">
      <c r="A34" s="18" t="s">
        <v>68</v>
      </c>
      <c r="B34" s="19" t="s">
        <v>34</v>
      </c>
      <c r="C34" s="19" t="s">
        <v>35</v>
      </c>
      <c r="D34" s="20" t="s">
        <v>36</v>
      </c>
      <c r="E34" s="20" t="s">
        <v>24</v>
      </c>
      <c r="F34" s="20" t="s">
        <v>37</v>
      </c>
      <c r="G34" s="21">
        <v>0</v>
      </c>
      <c r="H34" s="21">
        <v>0</v>
      </c>
      <c r="I34" s="21">
        <v>2170</v>
      </c>
      <c r="J34" s="21">
        <v>0</v>
      </c>
      <c r="K34" s="22">
        <f>G34+H34+I34+J34</f>
        <v>2170</v>
      </c>
      <c r="L34" s="21">
        <f t="shared" ref="L34:L42" si="4">K34/N34</f>
        <v>2170</v>
      </c>
      <c r="M34" s="55">
        <v>45</v>
      </c>
      <c r="N34" s="19">
        <v>1</v>
      </c>
      <c r="O34" s="56" t="s">
        <v>38</v>
      </c>
    </row>
    <row r="35" spans="1:15" s="23" customFormat="1" ht="48" customHeight="1" x14ac:dyDescent="0.25">
      <c r="A35" s="18" t="s">
        <v>68</v>
      </c>
      <c r="B35" s="19" t="s">
        <v>34</v>
      </c>
      <c r="C35" s="19" t="s">
        <v>35</v>
      </c>
      <c r="D35" s="20" t="s">
        <v>36</v>
      </c>
      <c r="E35" s="20" t="s">
        <v>24</v>
      </c>
      <c r="F35" s="20" t="s">
        <v>37</v>
      </c>
      <c r="G35" s="21">
        <v>0</v>
      </c>
      <c r="H35" s="21">
        <v>0</v>
      </c>
      <c r="I35" s="21">
        <v>2170</v>
      </c>
      <c r="J35" s="21">
        <v>0</v>
      </c>
      <c r="K35" s="22">
        <f>G35+H35+I35+J35</f>
        <v>2170</v>
      </c>
      <c r="L35" s="21">
        <f t="shared" si="4"/>
        <v>2170</v>
      </c>
      <c r="M35" s="55">
        <v>45</v>
      </c>
      <c r="N35" s="19">
        <v>1</v>
      </c>
      <c r="O35" s="56" t="s">
        <v>39</v>
      </c>
    </row>
    <row r="36" spans="1:15" s="23" customFormat="1" ht="24" x14ac:dyDescent="0.25">
      <c r="A36" s="18" t="s">
        <v>69</v>
      </c>
      <c r="B36" s="26" t="s">
        <v>70</v>
      </c>
      <c r="C36" s="19" t="s">
        <v>71</v>
      </c>
      <c r="D36" s="20" t="s">
        <v>36</v>
      </c>
      <c r="E36" s="20" t="s">
        <v>24</v>
      </c>
      <c r="F36" s="20" t="s">
        <v>72</v>
      </c>
      <c r="G36" s="21">
        <v>0</v>
      </c>
      <c r="H36" s="21">
        <v>0</v>
      </c>
      <c r="I36" s="21">
        <v>500</v>
      </c>
      <c r="J36" s="21">
        <v>0</v>
      </c>
      <c r="K36" s="22">
        <f>G36+H36+I36+J36</f>
        <v>500</v>
      </c>
      <c r="L36" s="21">
        <f t="shared" si="4"/>
        <v>500</v>
      </c>
      <c r="M36" s="55">
        <v>20</v>
      </c>
      <c r="N36" s="19">
        <v>1</v>
      </c>
      <c r="O36" s="57" t="s">
        <v>73</v>
      </c>
    </row>
    <row r="37" spans="1:15" s="23" customFormat="1" ht="60.75" x14ac:dyDescent="0.25">
      <c r="A37" s="18">
        <v>11</v>
      </c>
      <c r="B37" s="58" t="s">
        <v>74</v>
      </c>
      <c r="C37" s="19" t="s">
        <v>71</v>
      </c>
      <c r="D37" s="20" t="s">
        <v>75</v>
      </c>
      <c r="E37" s="20" t="s">
        <v>76</v>
      </c>
      <c r="F37" s="20" t="s">
        <v>72</v>
      </c>
      <c r="G37" s="21">
        <v>0</v>
      </c>
      <c r="H37" s="21">
        <v>0</v>
      </c>
      <c r="I37" s="21">
        <v>0</v>
      </c>
      <c r="J37" s="21">
        <v>0</v>
      </c>
      <c r="K37" s="22">
        <v>0</v>
      </c>
      <c r="L37" s="21">
        <f t="shared" si="4"/>
        <v>0</v>
      </c>
      <c r="M37" s="55">
        <v>5</v>
      </c>
      <c r="N37" s="19">
        <v>3</v>
      </c>
      <c r="O37" s="59" t="s">
        <v>77</v>
      </c>
    </row>
    <row r="38" spans="1:15" s="23" customFormat="1" ht="48" x14ac:dyDescent="0.25">
      <c r="A38" s="18">
        <v>11</v>
      </c>
      <c r="B38" s="58" t="s">
        <v>78</v>
      </c>
      <c r="C38" s="19" t="s">
        <v>71</v>
      </c>
      <c r="D38" s="20" t="s">
        <v>79</v>
      </c>
      <c r="E38" s="20" t="s">
        <v>24</v>
      </c>
      <c r="F38" s="20" t="s">
        <v>54</v>
      </c>
      <c r="G38" s="21">
        <v>2880</v>
      </c>
      <c r="H38" s="21">
        <v>4080</v>
      </c>
      <c r="I38" s="21">
        <v>0</v>
      </c>
      <c r="J38" s="21">
        <v>0</v>
      </c>
      <c r="K38" s="22">
        <f>G38+H38+I38+J38</f>
        <v>6960</v>
      </c>
      <c r="L38" s="21">
        <f t="shared" si="4"/>
        <v>2320</v>
      </c>
      <c r="M38" s="55">
        <v>8</v>
      </c>
      <c r="N38" s="19">
        <v>3</v>
      </c>
      <c r="O38" s="57" t="s">
        <v>80</v>
      </c>
    </row>
    <row r="39" spans="1:15" s="23" customFormat="1" ht="33.75" x14ac:dyDescent="0.25">
      <c r="A39" s="18">
        <v>12</v>
      </c>
      <c r="B39" s="58" t="s">
        <v>81</v>
      </c>
      <c r="C39" s="19" t="s">
        <v>71</v>
      </c>
      <c r="D39" s="19" t="s">
        <v>82</v>
      </c>
      <c r="E39" s="20" t="s">
        <v>24</v>
      </c>
      <c r="F39" s="20" t="s">
        <v>83</v>
      </c>
      <c r="G39" s="21">
        <v>1634</v>
      </c>
      <c r="H39" s="21">
        <v>1020</v>
      </c>
      <c r="I39" s="21">
        <v>0</v>
      </c>
      <c r="J39" s="21">
        <v>0</v>
      </c>
      <c r="K39" s="22">
        <f>G39+H39+I39+J39</f>
        <v>2654</v>
      </c>
      <c r="L39" s="21">
        <f t="shared" si="4"/>
        <v>2654</v>
      </c>
      <c r="M39" s="55">
        <v>3</v>
      </c>
      <c r="N39" s="19">
        <v>1</v>
      </c>
      <c r="O39" s="56" t="s">
        <v>84</v>
      </c>
    </row>
    <row r="40" spans="1:15" s="23" customFormat="1" ht="56.25" customHeight="1" x14ac:dyDescent="0.25">
      <c r="A40" s="18" t="s">
        <v>85</v>
      </c>
      <c r="B40" s="58" t="s">
        <v>86</v>
      </c>
      <c r="C40" s="19" t="s">
        <v>71</v>
      </c>
      <c r="D40" s="20" t="s">
        <v>79</v>
      </c>
      <c r="E40" s="20" t="s">
        <v>24</v>
      </c>
      <c r="F40" s="20" t="s">
        <v>72</v>
      </c>
      <c r="G40" s="21">
        <v>0</v>
      </c>
      <c r="H40" s="21">
        <v>0</v>
      </c>
      <c r="I40" s="21">
        <v>3790</v>
      </c>
      <c r="J40" s="21">
        <v>0</v>
      </c>
      <c r="K40" s="22">
        <f>G40+H40+I40+J40</f>
        <v>3790</v>
      </c>
      <c r="L40" s="21">
        <f t="shared" si="4"/>
        <v>3790</v>
      </c>
      <c r="M40" s="55">
        <v>24</v>
      </c>
      <c r="N40" s="19">
        <v>1</v>
      </c>
      <c r="O40" s="56" t="s">
        <v>87</v>
      </c>
    </row>
    <row r="41" spans="1:15" s="23" customFormat="1" ht="36" x14ac:dyDescent="0.25">
      <c r="A41" s="24" t="s">
        <v>88</v>
      </c>
      <c r="B41" s="26" t="s">
        <v>89</v>
      </c>
      <c r="C41" s="19" t="s">
        <v>71</v>
      </c>
      <c r="D41" s="20" t="s">
        <v>36</v>
      </c>
      <c r="E41" s="20" t="s">
        <v>24</v>
      </c>
      <c r="F41" s="20" t="s">
        <v>83</v>
      </c>
      <c r="G41" s="21">
        <v>1790.8</v>
      </c>
      <c r="H41" s="21">
        <v>5440</v>
      </c>
      <c r="I41" s="21">
        <v>6580</v>
      </c>
      <c r="J41" s="21">
        <v>0</v>
      </c>
      <c r="K41" s="22">
        <f>G41+H41+I41+J41</f>
        <v>13810.8</v>
      </c>
      <c r="L41" s="21">
        <f t="shared" si="4"/>
        <v>6905.4</v>
      </c>
      <c r="M41" s="60">
        <v>24</v>
      </c>
      <c r="N41" s="19">
        <v>2</v>
      </c>
      <c r="O41" s="17" t="s">
        <v>90</v>
      </c>
    </row>
    <row r="42" spans="1:15" s="23" customFormat="1" ht="39.75" customHeight="1" x14ac:dyDescent="0.25">
      <c r="A42" s="18">
        <v>24</v>
      </c>
      <c r="B42" s="58" t="s">
        <v>91</v>
      </c>
      <c r="C42" s="19" t="s">
        <v>92</v>
      </c>
      <c r="D42" s="20" t="s">
        <v>93</v>
      </c>
      <c r="E42" s="20" t="s">
        <v>94</v>
      </c>
      <c r="F42" s="20" t="s">
        <v>25</v>
      </c>
      <c r="G42" s="21">
        <v>0</v>
      </c>
      <c r="H42" s="21">
        <v>0</v>
      </c>
      <c r="I42" s="21">
        <v>0</v>
      </c>
      <c r="J42" s="21">
        <v>0</v>
      </c>
      <c r="K42" s="22">
        <f>G42+H42+I42+J42</f>
        <v>0</v>
      </c>
      <c r="L42" s="21">
        <f t="shared" si="4"/>
        <v>0</v>
      </c>
      <c r="M42" s="55">
        <v>1.5</v>
      </c>
      <c r="N42" s="19">
        <v>119</v>
      </c>
      <c r="O42" s="57" t="s">
        <v>95</v>
      </c>
    </row>
    <row r="43" spans="1:15" s="23" customFormat="1" ht="39" customHeight="1" x14ac:dyDescent="0.25">
      <c r="A43" s="18">
        <v>24</v>
      </c>
      <c r="B43" s="58" t="s">
        <v>96</v>
      </c>
      <c r="C43" s="19" t="s">
        <v>92</v>
      </c>
      <c r="D43" s="20" t="s">
        <v>36</v>
      </c>
      <c r="E43" s="61" t="s">
        <v>97</v>
      </c>
      <c r="F43" s="20" t="s">
        <v>25</v>
      </c>
      <c r="G43" s="21">
        <v>0</v>
      </c>
      <c r="H43" s="21">
        <v>0</v>
      </c>
      <c r="I43" s="21">
        <v>0</v>
      </c>
      <c r="J43" s="21">
        <v>0</v>
      </c>
      <c r="K43" s="21">
        <v>0</v>
      </c>
      <c r="L43" s="21">
        <v>0</v>
      </c>
      <c r="M43" s="55">
        <v>3</v>
      </c>
      <c r="N43" s="19">
        <v>15</v>
      </c>
      <c r="O43" s="57" t="s">
        <v>98</v>
      </c>
    </row>
    <row r="44" spans="1:15" s="23" customFormat="1" ht="45.75" customHeight="1" x14ac:dyDescent="0.25">
      <c r="A44" s="18" t="s">
        <v>99</v>
      </c>
      <c r="B44" s="58" t="s">
        <v>100</v>
      </c>
      <c r="C44" s="19" t="s">
        <v>92</v>
      </c>
      <c r="D44" s="20" t="s">
        <v>93</v>
      </c>
      <c r="E44" s="61" t="s">
        <v>101</v>
      </c>
      <c r="F44" s="20" t="s">
        <v>25</v>
      </c>
      <c r="G44" s="21">
        <v>0</v>
      </c>
      <c r="H44" s="21">
        <v>0</v>
      </c>
      <c r="I44" s="21">
        <v>0</v>
      </c>
      <c r="J44" s="21">
        <v>1183</v>
      </c>
      <c r="K44" s="22">
        <f>G44+H44+I44+J44</f>
        <v>1183</v>
      </c>
      <c r="L44" s="21">
        <f>K44/N44</f>
        <v>28.166666666666668</v>
      </c>
      <c r="M44" s="55">
        <v>8</v>
      </c>
      <c r="N44" s="19">
        <v>42</v>
      </c>
      <c r="O44" s="57" t="s">
        <v>102</v>
      </c>
    </row>
    <row r="45" spans="1:15" s="23" customFormat="1" ht="48" customHeight="1" x14ac:dyDescent="0.25">
      <c r="A45" s="18">
        <v>27</v>
      </c>
      <c r="B45" s="26" t="s">
        <v>103</v>
      </c>
      <c r="C45" s="19" t="s">
        <v>92</v>
      </c>
      <c r="D45" s="20" t="s">
        <v>93</v>
      </c>
      <c r="E45" s="61" t="s">
        <v>104</v>
      </c>
      <c r="F45" s="20" t="s">
        <v>25</v>
      </c>
      <c r="G45" s="21">
        <v>0</v>
      </c>
      <c r="H45" s="21">
        <v>0</v>
      </c>
      <c r="I45" s="21">
        <v>0</v>
      </c>
      <c r="J45" s="21">
        <v>1352</v>
      </c>
      <c r="K45" s="22">
        <f>G45+H45+I45+J45</f>
        <v>1352</v>
      </c>
      <c r="L45" s="21">
        <f>K45/N45</f>
        <v>11.859649122807017</v>
      </c>
      <c r="M45" s="55">
        <v>4</v>
      </c>
      <c r="N45" s="19">
        <v>114</v>
      </c>
      <c r="O45" s="57" t="s">
        <v>105</v>
      </c>
    </row>
    <row r="46" spans="1:15" ht="17.25" customHeight="1" x14ac:dyDescent="0.25">
      <c r="A46" s="40" t="s">
        <v>11</v>
      </c>
      <c r="B46" s="41"/>
      <c r="C46" s="41"/>
      <c r="D46" s="41"/>
      <c r="E46" s="41"/>
      <c r="F46" s="41"/>
      <c r="G46" s="41"/>
      <c r="H46" s="41"/>
      <c r="I46" s="41"/>
      <c r="J46" s="42"/>
      <c r="K46" s="15">
        <f>SUM(K34:K45)</f>
        <v>34589.800000000003</v>
      </c>
      <c r="L46" s="15" t="s">
        <v>19</v>
      </c>
      <c r="M46" s="62">
        <f>SUM(M34:M45)</f>
        <v>190.5</v>
      </c>
      <c r="N46" s="16">
        <f>SUM(N34:N45)</f>
        <v>303</v>
      </c>
      <c r="O46" s="16"/>
    </row>
    <row r="47" spans="1:15" x14ac:dyDescent="0.25">
      <c r="A47" s="43" t="s">
        <v>12</v>
      </c>
      <c r="B47" s="43"/>
      <c r="C47" s="43"/>
      <c r="D47" s="43"/>
      <c r="E47" s="43"/>
      <c r="F47" s="43"/>
      <c r="G47" s="43"/>
      <c r="H47" s="43"/>
      <c r="I47" s="43"/>
      <c r="J47" s="43"/>
      <c r="K47" s="43"/>
      <c r="L47" s="43"/>
      <c r="M47" s="43"/>
      <c r="N47" s="43"/>
      <c r="O47" s="43"/>
    </row>
    <row r="48" spans="1:15" hidden="1" x14ac:dyDescent="0.25">
      <c r="A48" s="30"/>
      <c r="B48" s="30"/>
      <c r="C48" s="30"/>
      <c r="D48" s="30"/>
      <c r="E48" s="30"/>
      <c r="F48" s="30"/>
      <c r="G48" s="30"/>
      <c r="H48" s="30"/>
      <c r="I48" s="30"/>
      <c r="J48" s="30"/>
      <c r="K48" s="30"/>
      <c r="L48" s="30"/>
      <c r="M48" s="30"/>
      <c r="N48" s="30"/>
      <c r="O48" s="30"/>
    </row>
    <row r="49" spans="1:15" x14ac:dyDescent="0.25">
      <c r="A49" s="31" t="s">
        <v>31</v>
      </c>
      <c r="B49" s="32"/>
      <c r="C49" s="32"/>
      <c r="D49" s="32"/>
      <c r="E49" s="32"/>
      <c r="F49" s="32"/>
      <c r="G49" s="32"/>
      <c r="H49" s="32"/>
      <c r="I49" s="32"/>
      <c r="J49" s="32"/>
      <c r="K49" s="32"/>
      <c r="L49" s="32"/>
      <c r="M49" s="32"/>
      <c r="N49" s="32"/>
      <c r="O49" s="32"/>
    </row>
  </sheetData>
  <mergeCells count="62">
    <mergeCell ref="A49:O49"/>
    <mergeCell ref="A46:J46"/>
    <mergeCell ref="A47:O47"/>
    <mergeCell ref="A48:O48"/>
    <mergeCell ref="A27:J27"/>
    <mergeCell ref="A31:O31"/>
    <mergeCell ref="A32:A33"/>
    <mergeCell ref="B32:B33"/>
    <mergeCell ref="C32:C33"/>
    <mergeCell ref="D32:D33"/>
    <mergeCell ref="E32:E33"/>
    <mergeCell ref="F32:F33"/>
    <mergeCell ref="K32:K33"/>
    <mergeCell ref="L32:L33"/>
    <mergeCell ref="M32:M33"/>
    <mergeCell ref="N32:N33"/>
    <mergeCell ref="O32:O33"/>
    <mergeCell ref="A13:O13"/>
    <mergeCell ref="A14:A15"/>
    <mergeCell ref="B14:B15"/>
    <mergeCell ref="C14:C15"/>
    <mergeCell ref="D14:D15"/>
    <mergeCell ref="E14:E15"/>
    <mergeCell ref="F14:F15"/>
    <mergeCell ref="K14:K15"/>
    <mergeCell ref="M14:M15"/>
    <mergeCell ref="N14:N15"/>
    <mergeCell ref="O14:O15"/>
    <mergeCell ref="M9:M10"/>
    <mergeCell ref="O9:O10"/>
    <mergeCell ref="N9:N10"/>
    <mergeCell ref="K9:K10"/>
    <mergeCell ref="G9:J9"/>
    <mergeCell ref="A1:O1"/>
    <mergeCell ref="A2:O2"/>
    <mergeCell ref="F3:F4"/>
    <mergeCell ref="L3:L4"/>
    <mergeCell ref="M3:M4"/>
    <mergeCell ref="O3:O4"/>
    <mergeCell ref="A3:A4"/>
    <mergeCell ref="B3:B4"/>
    <mergeCell ref="C3:C4"/>
    <mergeCell ref="D3:D4"/>
    <mergeCell ref="E3:E4"/>
    <mergeCell ref="N3:N4"/>
    <mergeCell ref="K3:K4"/>
    <mergeCell ref="A29:O29"/>
    <mergeCell ref="A30:O30"/>
    <mergeCell ref="A5:A6"/>
    <mergeCell ref="B5:B6"/>
    <mergeCell ref="C6:O6"/>
    <mergeCell ref="A7:K7"/>
    <mergeCell ref="A28:O28"/>
    <mergeCell ref="A8:O8"/>
    <mergeCell ref="A9:A10"/>
    <mergeCell ref="B9:B10"/>
    <mergeCell ref="C9:C10"/>
    <mergeCell ref="D9:D10"/>
    <mergeCell ref="E9:E10"/>
    <mergeCell ref="L14:L15"/>
    <mergeCell ref="F9:F10"/>
    <mergeCell ref="L9:L1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2018-05-16T16:34:01Z</dcterms:modified>
</cp:coreProperties>
</file>