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9 TABELAS SET\"/>
    </mc:Choice>
  </mc:AlternateContent>
  <bookViews>
    <workbookView xWindow="0" yWindow="45" windowWidth="19155" windowHeight="11820"/>
  </bookViews>
  <sheets>
    <sheet name="Plan1" sheetId="1" r:id="rId1"/>
    <sheet name="Plan2" sheetId="2" r:id="rId2"/>
    <sheet name="Plan3" sheetId="3" r:id="rId3"/>
  </sheets>
  <calcPr calcId="162913"/>
</workbook>
</file>

<file path=xl/calcChain.xml><?xml version="1.0" encoding="utf-8"?>
<calcChain xmlns="http://schemas.openxmlformats.org/spreadsheetml/2006/main">
  <c r="N123" i="1" l="1"/>
  <c r="M123" i="1"/>
  <c r="K122" i="1"/>
  <c r="L122" i="1" s="1"/>
  <c r="K121" i="1"/>
  <c r="L121" i="1" s="1"/>
  <c r="K120" i="1"/>
  <c r="L120" i="1" s="1"/>
  <c r="K119" i="1"/>
  <c r="L119" i="1" s="1"/>
  <c r="K118" i="1"/>
  <c r="L118" i="1" s="1"/>
  <c r="K117" i="1"/>
  <c r="L117" i="1" s="1"/>
  <c r="K116" i="1"/>
  <c r="K123" i="1" l="1"/>
  <c r="L116" i="1"/>
  <c r="N112" i="1"/>
  <c r="M112" i="1"/>
  <c r="L111" i="1"/>
  <c r="L110" i="1"/>
  <c r="K109" i="1"/>
  <c r="L109" i="1" s="1"/>
  <c r="L108" i="1"/>
  <c r="K107" i="1"/>
  <c r="L107" i="1" s="1"/>
  <c r="K106" i="1"/>
  <c r="L106" i="1" s="1"/>
  <c r="L105" i="1"/>
  <c r="L104" i="1"/>
  <c r="L103" i="1"/>
  <c r="K102" i="1"/>
  <c r="L102" i="1" s="1"/>
  <c r="K101" i="1"/>
  <c r="K100" i="1"/>
  <c r="L100" i="1" s="1"/>
  <c r="K99" i="1"/>
  <c r="K98" i="1"/>
  <c r="L98" i="1" s="1"/>
  <c r="L97" i="1"/>
  <c r="K97" i="1"/>
  <c r="K96" i="1"/>
  <c r="L96" i="1" s="1"/>
  <c r="K95" i="1"/>
  <c r="L95" i="1" s="1"/>
  <c r="K94" i="1"/>
  <c r="K93" i="1"/>
  <c r="L93" i="1" s="1"/>
  <c r="K92" i="1"/>
  <c r="K112" i="1" l="1"/>
  <c r="L92" i="1"/>
  <c r="N77" i="1" l="1"/>
  <c r="M77" i="1"/>
  <c r="N88" i="1"/>
  <c r="M88" i="1"/>
  <c r="K87" i="1"/>
  <c r="L87" i="1" s="1"/>
  <c r="K86" i="1"/>
  <c r="L86" i="1" s="1"/>
  <c r="K85" i="1"/>
  <c r="L85" i="1" s="1"/>
  <c r="K84" i="1"/>
  <c r="L84" i="1" s="1"/>
  <c r="K83" i="1"/>
  <c r="L83" i="1" s="1"/>
  <c r="K82" i="1"/>
  <c r="L82" i="1" s="1"/>
  <c r="K81" i="1"/>
  <c r="K88" i="1" l="1"/>
  <c r="L81" i="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l="1"/>
  <c r="K77" i="1"/>
  <c r="K59" i="1"/>
  <c r="L59" i="1" s="1"/>
  <c r="K58" i="1"/>
  <c r="L58" i="1" s="1"/>
  <c r="K57" i="1"/>
  <c r="L57" i="1" s="1"/>
  <c r="K56" i="1"/>
  <c r="L56" i="1" s="1"/>
  <c r="K55" i="1"/>
  <c r="L55" i="1" s="1"/>
  <c r="K54" i="1"/>
  <c r="L54" i="1" s="1"/>
  <c r="K53" i="1"/>
  <c r="L53" i="1" s="1"/>
  <c r="K52" i="1"/>
  <c r="L52" i="1" s="1"/>
  <c r="K51" i="1"/>
  <c r="L51" i="1" s="1"/>
  <c r="K50" i="1"/>
  <c r="L50" i="1" s="1"/>
  <c r="K60" i="1" l="1"/>
  <c r="N46" i="1"/>
  <c r="M46" i="1"/>
  <c r="K45" i="1"/>
  <c r="L45" i="1" s="1"/>
  <c r="K44" i="1"/>
  <c r="L44" i="1" s="1"/>
  <c r="K42" i="1"/>
  <c r="L42" i="1" s="1"/>
  <c r="K41" i="1"/>
  <c r="L41" i="1" s="1"/>
  <c r="K40" i="1"/>
  <c r="L40" i="1" s="1"/>
  <c r="K39" i="1"/>
  <c r="K38" i="1"/>
  <c r="L38" i="1" s="1"/>
  <c r="L37" i="1"/>
  <c r="K36" i="1"/>
  <c r="L36" i="1" s="1"/>
  <c r="K35" i="1"/>
  <c r="L35" i="1" s="1"/>
  <c r="K34" i="1"/>
  <c r="L34" i="1" s="1"/>
  <c r="K46" i="1" l="1"/>
  <c r="L39" i="1"/>
  <c r="K12" i="1" l="1"/>
  <c r="N27" i="1" l="1"/>
  <c r="M27" i="1"/>
  <c r="K26" i="1"/>
  <c r="L26" i="1" s="1"/>
  <c r="K25" i="1"/>
  <c r="L25" i="1" s="1"/>
  <c r="K24" i="1"/>
  <c r="L24" i="1" s="1"/>
  <c r="K23" i="1"/>
  <c r="L23" i="1" s="1"/>
  <c r="K22" i="1"/>
  <c r="L22" i="1" s="1"/>
  <c r="K21" i="1"/>
  <c r="K20" i="1"/>
  <c r="L20" i="1" s="1"/>
  <c r="K19" i="1"/>
  <c r="L19" i="1" s="1"/>
  <c r="L18" i="1"/>
  <c r="K17" i="1"/>
  <c r="L17" i="1" s="1"/>
  <c r="K16" i="1"/>
  <c r="L16" i="1" s="1"/>
  <c r="L21" i="1" l="1"/>
  <c r="K27" i="1"/>
</calcChain>
</file>

<file path=xl/sharedStrings.xml><?xml version="1.0" encoding="utf-8"?>
<sst xmlns="http://schemas.openxmlformats.org/spreadsheetml/2006/main" count="737" uniqueCount="287">
  <si>
    <t>DATA</t>
  </si>
  <si>
    <t>EVENTO</t>
  </si>
  <si>
    <t>FORMA DE
EXECUÇÃO</t>
  </si>
  <si>
    <t>CLIENTELA</t>
  </si>
  <si>
    <t>MINISTRANTE</t>
  </si>
  <si>
    <t>LOCAL</t>
  </si>
  <si>
    <t>C/H</t>
  </si>
  <si>
    <t>TABELA 20 -ATIVIDADES DE CAPACITAÇÃO E APERFEIÇOAMENTO - PÚBLICO INTERNO</t>
  </si>
  <si>
    <t>Qte.
PARTICIPANTES</t>
  </si>
  <si>
    <t>DIÁRIAS</t>
  </si>
  <si>
    <t>TOTAL</t>
  </si>
  <si>
    <t>T O T A L</t>
  </si>
  <si>
    <r>
      <rPr>
        <b/>
        <sz val="8"/>
        <color theme="1"/>
        <rFont val="Calibri"/>
        <family val="2"/>
        <scheme val="minor"/>
      </rPr>
      <t>FONTE</t>
    </r>
    <r>
      <rPr>
        <sz val="8"/>
        <color theme="1"/>
        <rFont val="Calibri"/>
        <family val="2"/>
        <scheme val="minor"/>
      </rPr>
      <t>: Instituto de Contas - ICON</t>
    </r>
  </si>
  <si>
    <t>Mês: Jan / 2018</t>
  </si>
  <si>
    <t>Não houve atividades neste mês</t>
  </si>
  <si>
    <t>CUSTOS</t>
  </si>
  <si>
    <t>TRANSLADOS</t>
  </si>
  <si>
    <t>COFFEE BREAK</t>
  </si>
  <si>
    <t>BLOCOS, PASTAS, CANETAS</t>
  </si>
  <si>
    <t>-</t>
  </si>
  <si>
    <t>Mês: Fev / 2018</t>
  </si>
  <si>
    <t>Curso de formação para os novos AFCE</t>
  </si>
  <si>
    <t>Direta</t>
  </si>
  <si>
    <t>Novos AFCE</t>
  </si>
  <si>
    <t>Diversos</t>
  </si>
  <si>
    <t>TCE</t>
  </si>
  <si>
    <t>36</t>
  </si>
  <si>
    <t>25</t>
  </si>
  <si>
    <t>21 a 28/02</t>
  </si>
  <si>
    <r>
      <t xml:space="preserve">
PARTICIPANTES</t>
    </r>
    <r>
      <rPr>
        <b/>
        <sz val="9"/>
        <color rgb="FFFF0000"/>
        <rFont val="Arial"/>
        <family val="2"/>
      </rPr>
      <t>*</t>
    </r>
  </si>
  <si>
    <t xml:space="preserve">ADRIANA NUNES DA SILVA
ALANA ALICE DA CRUZ SILVA
ALEXANDRE THIESEN BECSI
ALINE MOMM
ANNA CLARA LEITE PESTANA
BRUNO GODOY AZEVEDO SANTOS
CAMILA RIBEIRO FELIX
DANILO VASCONCELOS SANTOS
DIEGO JEAN DA SILVA KLAUCK
EDER DA SILVA VALIM
EVERTON PAULO FOLLETTO
FABIANO DOMINGOS BERNARDO
FERNANDA CAMILA DE CARLI
GABRIEL ROCHA FURLANETTO
GABRIELA TOMAZ SIEGA
LEANDRO GRANEMANN GAUDÊNCIO
LEONARDO VALENTE FAVARETTO
LUAN BRANCHER GUSSO MACHADO
LUIS FELIPE CAMARGOS DE SOUSA
LUIZ PAULO MONTEIRO MAFRA
MARCEL DAMATO BELLI
MAYKON CARMINATTI DE FREITAS
PAULO DOUGLAS TEFILI FILHO
RAFAEL MAIA PINTO
KAROLINE DA SILVA COMELLI
</t>
  </si>
  <si>
    <r>
      <t>(</t>
    </r>
    <r>
      <rPr>
        <b/>
        <sz val="8"/>
        <color rgb="FFFF0000"/>
        <rFont val="Calibri"/>
        <family val="2"/>
        <scheme val="minor"/>
      </rPr>
      <t>*</t>
    </r>
    <r>
      <rPr>
        <b/>
        <sz val="8"/>
        <rFont val="Calibri"/>
        <family val="2"/>
        <scheme val="minor"/>
      </rPr>
      <t xml:space="preserve">) </t>
    </r>
    <r>
      <rPr>
        <sz val="8"/>
        <rFont val="Calibri"/>
        <family val="2"/>
        <scheme val="minor"/>
      </rPr>
      <t>Um duplo clique na célula permite a visualização de todos os participantes</t>
    </r>
  </si>
  <si>
    <t>Mês: Mar / 2018</t>
  </si>
  <si>
    <t>01 a 31</t>
  </si>
  <si>
    <t xml:space="preserve">Mestrado Profissional em Administraçõ da UDESC/ESAG </t>
  </si>
  <si>
    <t>Indireta</t>
  </si>
  <si>
    <t>Servidores do TCE</t>
  </si>
  <si>
    <t>ESAG</t>
  </si>
  <si>
    <t>JULIANA FRANCISCONI CARDOSO</t>
  </si>
  <si>
    <t>THAISY MARIA ASSING</t>
  </si>
  <si>
    <t>Mestrado Acadêmico  UNIVALI em Ciência Jurídica</t>
  </si>
  <si>
    <t>UNIVALI</t>
  </si>
  <si>
    <t>RICARDO ANDRÉ CABRAL RIBAS</t>
  </si>
  <si>
    <t>01 a 02</t>
  </si>
  <si>
    <t>13 a 15</t>
  </si>
  <si>
    <t>Análise das Demonstrações Contábeis</t>
  </si>
  <si>
    <t>AFCE - contadores</t>
  </si>
  <si>
    <t>João Eudes Ferreira Filho</t>
  </si>
  <si>
    <t xml:space="preserve">SALETE OLIVEIRA
DANIEL CARDOSO GONÇALVES
TERESINHA DE JESUS BASTO DA SILVA
JULIO CESAR DE MELO
LUCIA HELENA GARCIA
MOEMA RIBEIRO DAUX
ANDREA YUMI IÇO
ODINELIA ELEUTÉRIO KUHNEN
SERGIO AUGUSTO SILVA
DEJAIR CESAR TAVARES
THAIS SCHMITZ SERPA
VILMAR ANTONIO LAZZARI
OLDAIR SCHRÖEDER
LUIZ GONZAGA DE SOUZA
ROSEMARI MACHADO
GIAN CARLO DA SILVA
THAISY MARIA ASSING
EDSON JOSÉ SEHNEM
HEMERSON JOSE GARCIA
ADRIANA NUNES DA SILVA
BRUNO GODOY AZEVEDO SANTOS
CAMILA RIBEIRO FELIX
DANILO VASCONCELOS SANTOS
EVERTON PAULO FOLLETTO
GABRIELA TOMAZ SIEGA
LEONARDO VALENTE FAVARETTO
TATIANA MAGGIO
FABIANO DOMINGOS BERNARDO
EDIMEIA LILIANI SCHNITZLER
LEOCADIO SCHROEDER GIACOMELLO
GISSELE SOUZA DE FRANCESCHI NUNES
KLIWER SCHMITT
SONIA ENDLER DE OLIVEIRA
PAULO JOÃO BASTOS
DAVI SOLONCA
DANIELA AURORA ULYSSÉA
IVANICE KRETZER SANTOS
NELSON COSTA JUNIOR
GRAZIELA MARTINS CORDEIRO ZOMER
PAULO GUSTAVO CAPRE
OSVALDO FARIA DE OLIVEIRA
ALEXANDRE FONSÊCA OLIVEIRA
</t>
  </si>
  <si>
    <t>Workshop: A nova contabilidade aplicada ao setor público e controle externo</t>
  </si>
  <si>
    <t xml:space="preserve">DEJAIR CESAR TAVARES
THAIS SCHMITZ SERPA
VILMAR ANTONIO LAZZARI
SALETE OLIVEIRA
DANIEL CARDOSO GONÇALVES
RICARDO JOSE DA SILVA
OLDAIR SCHRÖEDER
TERESINHA DE JESUS BASTO DA SILVA
JULIO CESAR DE MELO
LUCIA HELENA GARCIA
MOEMA RIBEIRO DAUX
ANDREA YUMI IÇO
ODINELIA ELEUTÉRIO KUHNEN
SERGIO AUGUSTO SILVA
LUIZ GONZAGA DE SOUZA
CRISTINE WAGNER NOLDIN
GERSON LUIS GOMES
JOÃO SILVIO BONASSI JUNIOR
GIAN CARLO DA SILVA
THAISY MARIA ASSING
EDSON JOSÉ SEHNEM
HEMERSON JOSE GARCIA
EVERTON PAULO FOLLETTO
ADRIANA NUNES DA SILVA
BRUNO GODOY AZEVEDO SANTOS
CAMILA RIBEIRO FELIX
DANILO VASCONCELOS SANTOS
GABRIELA TOMAZ SIEGA
LEONARDO VALENTE FAVARETTO
OSVALDO FARIA DE OLIVEIRA
SABRINA MADDALOZZO PIVATTO
DEYSE ANTUNES DE ANDRADA
MARCOS QUILANTE
MARISTELA SEBERINO ROS DA LUZ
EUNICE IVANA TREBIEN SCHAFFER
NILTON DOS SANTOS
IZABELA SZPOGANICZ JUNCKES
FRANCIENE SILVA DE OLIVEIRA
FABIANO DOMINGOS BERNARDO
SABRINA PUNDEK MULLER
EDIMEIA LILIANI SCHNITZLER
LEOCADIO SCHROEDER GIACOMELLO
FRANCISCO LUIZ FERREIRA FILHO
DEBORA CRISTINA VIEIRA
PAULO JOÃO BASTOS
THAIS POERSCH DE QUADROS CARVALHO PINTO
DAVI SOLONCA
LEONIR SANTINI
MARIA TERESA SILVEIRA DE SOUSA
IVANICE KRETZER SANTOS
LUCIA REGINA HUMERES
ANDREZA DE MORAIS MACHADO
NELSON COSTA JUNIOR
ANTONIO CESAR MALICESKI
ANA CLAUDIA GOMES
JADSON LUIS DA SILVA
AMILTON OPATSKI
MAURICIO DA ROSA
OTTO SIMOES
RAFAEL GALVÃO
FABÍOLA SCHMITT ZENKER
JOÃO VICTOR DOS SANTOS DELA ROCA
MICHELLE FERNANDA DE CONTO EL ACHKAR
FABIO BATISTA
ROGERIO GUILHERME DE OLIVEIRA
GILSON ARISTIDES BATTISTI
LUCIANO OPUSKI DE ALMEIDA
MAICON SANTOS TRIERVEILER
ADRIANA ADRIANO SCHMITT
PAULO GUSTAVO CAPRE
NAJLA SAIDA FAIN
CELSO COSTA RAMIRES
JUVENCIO RODRIGUES LOPES
JAMES LUCIANI
ISABELA RIBAS CESAR PORTELLA
DANIELA A ULYSSÉA
THEOMAR AQUILES KINHIRIN
GLÁUCIA MATTJIE
ALINE SILVANA BERTOLI AMIN
ROBERTO SILVEIRA FLEISCHMANN
ANTONIO PICHETTI JUNIOR
FLÁVIA BOGONI DA SILVA
FRANCIELLY STÄHELIN COELHO
MÔNICA STROISCH
MAURI PEREIRA JUNIOR
JUSTINA PAZ DE OLIVEIRA
CHRISTIAN CHAPLIN GANZO SAVEDRA
JOSE CARLOS DO AMARANTE
CLAUTON SILVA RUPERTI
JANINE LUCIANO FIRMINO
CLAUDIA REGINA RICHTER COSTA LEMOS
LUCIA BORBA MAY WENSING
GLÁUCIA DA CUNHA
MAIRA LUZ GALDINO
GYANE CARPES BERTELLI
MARCIO ROGERIO DE MEDEIROS
NEIMAR PALUDO
GISSELE SOUSA DE FRANCESCHI NUNES
MARCOS ANDRE ALVES MONTEIRO
ALEXANDRE FONSÊCA OLIVEIRA
TATIANA MAGGIO
MAXIMILIANO MAZERA
</t>
  </si>
  <si>
    <t>14 a 16</t>
  </si>
  <si>
    <t>Seminário Nacional de Estudo de Casos sobre Contratação Direta - Principais hipóteses de dispensa e inexigibilidade de licitação</t>
  </si>
  <si>
    <t>Externa Patrocinada</t>
  </si>
  <si>
    <t>São Paulo/SP</t>
  </si>
  <si>
    <t>DENISE REGINA STRUECKER       GERALDO JOSÉ GOMES</t>
  </si>
  <si>
    <t>12 a 16</t>
  </si>
  <si>
    <t>Exercício prático de Auditoria</t>
  </si>
  <si>
    <t>Estado de SC</t>
  </si>
  <si>
    <t xml:space="preserve">GABRIEL ROCHA FURLANETTO
LUIZ PAULO MONTEIRO MAFRA
ALINE MOMM
PAULO DOUGLAS TEFILI FILHO
FERNANDA CAMILA DE CARLI
DIEGO JEAN DA SILVA KLAUCK
ALEXANDRE THIESEN BECSI
KAROLINE DA SILVA COMELLI
LEANDRO GRANEMANN GAUDENCIO
MAYKON CARMIANTTI DE FREITAS
EDER DA SILVA VALIM
LUAN BRANCHER GUSSO MACHADO
LUIS FELIPE CAMARGOS DE SOUSA
MARCEL DAMATO BELLI
ANNA CLARA LEITE PESTANA
ALANA ALICE DA CRUZ SILVA
RAFAEL MAIA PINTO
</t>
  </si>
  <si>
    <t>19 a 22</t>
  </si>
  <si>
    <t>ADRIANA NUNES DA SILVA
FABIANO DOMINGOS BERNARDO
LEONARDO VALENTE FAVARETTO
BRUNO GODOY AZEVEDO SANTOS
CAMILA RIBEIRO FELIX
DANILO VASCONCELOS SANTOS
EVERTON PAULO FOLLETTO
GABRIELA TOMAZ SIEGA</t>
  </si>
  <si>
    <t>Operação no e-Siproc - esposição e exercício das funcionalidades</t>
  </si>
  <si>
    <t>Leonardo Manzoni</t>
  </si>
  <si>
    <t>ALANA ALICE DA CRUZ SILVA
ALINE MOMM
ANNA CLARA LEITE PESTANA
GABRIEL ROCHA FURLANETTO
KAROLINE DA SILVA COMELLI
LEANDRO GRANEMANN GAUDENCIO
LUIZ PAULO MONTEIRO MAFRA
MARCEL DAMATO BELLI
MAYKON CARMIANTTI DE FREITAS
PAULO DOUGLAS TEFILI FILHO
RAFAEL MAIA PINTO
EDER DA SILVA VALIM
LUAN BRANCHER GUSSO MACHADO
LUIS FELIPE CAMARGOS DE SOUSA</t>
  </si>
  <si>
    <t>EVERTON PAULO FOLLETTO
DANILO VASCONCELOS SANTOS
GABRIELA TOMAZ SIEGA
FABIANO DOMINGOS BERNARDO
LEONARDO VALENTE FAVARETTO
BRUNO GODOY AZEVEDO SANTOS
CAMILA RIBEIRO FELIX
ADRIANA NUNES DA SILVA
ALEXANDRE THIESEN BECSI
DIEGO JEAN DA SILVA KLAUCK
FERNANDA CAMILA DE CARLI</t>
  </si>
  <si>
    <t>VALOR
UNITÁRIO</t>
  </si>
  <si>
    <t>Mês: Abr / 2018</t>
  </si>
  <si>
    <t>01 a 30</t>
  </si>
  <si>
    <t>26 a 28</t>
  </si>
  <si>
    <t>Patologias em Vedações e Revestimentos de Fachadas de Edificações</t>
  </si>
  <si>
    <t>Indireta Patrocinada</t>
  </si>
  <si>
    <t>Florianópolis/SC</t>
  </si>
  <si>
    <t>ALYSSON MATTJE</t>
  </si>
  <si>
    <t>1º Colóquio sobre Gestão Pública em Ano Eleitoral</t>
  </si>
  <si>
    <t>Servidores Públicos Estaduais</t>
  </si>
  <si>
    <t>Paulo Gastão Pretto e outros</t>
  </si>
  <si>
    <t>OSVALDO FARIA DE OLIVEIRA
MARIANNE DA SILVA BRODBECK
CLEITON WESSLER</t>
  </si>
  <si>
    <t>2º Fórum Catarinense de eSocial</t>
  </si>
  <si>
    <t>Servidores Públicos</t>
  </si>
  <si>
    <t>MARCIO GHISI GUIMARAES
CRISTIANE DE SOUZA REGINATTO
GIANE VANESSA FIORINI</t>
  </si>
  <si>
    <t>Aperfeiçoamento de Políticas e Programas Públicos Descentralizados: Auditorias baseadas em resultados</t>
  </si>
  <si>
    <t>Conselheiros e servidores dos TCE's e TCU</t>
  </si>
  <si>
    <t>Brasília/DF</t>
  </si>
  <si>
    <t>CELSO GUERINI</t>
  </si>
  <si>
    <t>16 a 18</t>
  </si>
  <si>
    <t>Seminário Nacional Como Fiscalizar contratos de compras e serviços na Administração Pública</t>
  </si>
  <si>
    <t>HILÁRIO NOLDIN FILHO</t>
  </si>
  <si>
    <t>23 a 25</t>
  </si>
  <si>
    <t>6º Seminário Brasileiro de Obras Públicas</t>
  </si>
  <si>
    <t>RENATA LIGOCKI PEDRO
PAULO VINICIUS HARADA DE OLIVEIRA</t>
  </si>
  <si>
    <t>Saude e bem estar no trabalho - Palestra 1</t>
  </si>
  <si>
    <t>Direta Patrocinada</t>
  </si>
  <si>
    <t>Servidores do TCE e MPTC</t>
  </si>
  <si>
    <t>Eduardo Mylius Pimentel</t>
  </si>
  <si>
    <t>JÉSSICA CAMILA BUZZACHERA
SABRINA MADDALOZZO PIVATTO
ANA CLAUDIA GOMES
ALEXANDRE PEREIRA BASTOS
VILMAR ANTONIO LAZZARI
JADSON LUIS DA SILVA
SUZANA MATOS GATTRINGER
ROGERIO GUILHERME DE OLIVEIRA
SERGIO AUGUSTO SILVA
RICARDO FLORES PEDROZO
ANDREA YUMI ICO
ODINÉLIA ELEUTÉRIO KUHNEN
VERONICA LIMA CORREA
TATIANA CUSTODIO
EDÉSIA FURLAN
MARIA DO CARMO JURACH LUNARDI
MÔNICA STROISCH
TATIANA KAIR MEDEIROS DA SILVA
ENEIDA ALVES TAVARES
ALINE SILVIA ALVES FERREIRA
BIANCA NEVES DE ALBUQUERQUE
MICHELLI ZIMMERMANN SOUZA
GERSON LUIZ TAVARES
MAURI PEREIRA JUNIOR
CRISTINA DE OLIVEIRA ROSA SILVA
JEFFERSON FALK BITTENCOURT
AMILTON OPATSKI
LUIZ ALBERTO DE SOUZA GONÇALVES
LUIS FELIPE CAMARGOS DE SOUSA
DAVI SOLONCA
MARCIA ALVES SUEIRO
ELAINE MARIA ZANELLATO
CRISTIANO REIS MAHLMANN
GYANE CARPES BERTELLI
ADRIANA REGINA DIAS CARDOSO
SILVANA RAIMUNDO SALUM
DENISE DE OLIVEIRA BARBOSA
PAULO CESAR SALUM
FABIOLA SCHMITT ZENKER
TUYANA DE CASTRO FARIA
VALMOR RAIMUNDO MACHADO JUNIOR
SILVANA ZANETTE
JULIO CESAR DE MELO
LUCIA REGINA HUMERES
MARIA TERESA SILVEIRA DE SOUSA
RAQUEL DILAMAR PIVATTO PIETA
CRISTINE WAGNER NOLDIN
MARCELO AGUIAR DOS SANTOS
GELSOM LUIZ PINHEIRO
HEITOR LUIZ SCHÉ JÚNIOR
LEANDRO GRANEMANN GAUDÊNCIO
JOÃO VICTOR DELA ROCA
IGOR GUADAGNIN
LUCIA HELENA GARCIA
GILSON ARISTIDES BATTISTI
EUNICE IVANA TREBIEN SCHAFFER
GASTAO MEIRELLES PERRENOUD
VALERIA PATRICIO
ALINE MOMM
MAICON SANTOS TRIERVEILER
CLAUTON SILVA RUPERTI
JANINE LUCIANO FIRMINO
FERNANDA DE SOUZA RODRIGUES OLIVEIRA
TRICIA MUNARI PEREIRA
JOSE CARLOS DO AMARANTE
MARIANI CANEVER LIBRELATO
FRANCIELLY STAHELIN COELHO
MARCELO TONON MEDEIROS
CARLOS EDUARDO DA SILVA
CELIO HOEPERS
MARLI TERESINHA ANDRADE DA LUZ FONTES
ALESSANDRO MARCON DE SOUZA
ADRIANE MARA LINSMEYER
MARCELO HENRIQUE PEREIRA
MICHELLE FERNANDA DE CONTO EL ACHKAR
CLAUDIA VIEIRA DA SILVA
EDNA SOUZA VALVERDE DA SILVA
OLDAIR SCHROEDER
NILTON DOS SANTOS
ANDREZA DE MORAIS MACHADO
CRISTIANE DE SOUZA REGINATTO
MARCIO ROGERIO DE MEDEIROS
MOEMA RIBEIRO DAUX
MAGDA AUDREY PAMPLONA
JOCELINE COELHO
LUCIA BORBA MAY WENSING
ROSANGELA MARTINS BENTO MEDEIROS
DAYANA ZWICKER
GILDA MATTOS
DENIVALDO SCHROEDER
GERSON LUIS GOMES
MAYKON CARMINATTI DE FREITAS
EDIMEIA LILIANI SCHNITZLER
AUGUSTO DE SOUSA RAMOS
GILCEIA S MICHELS DA CUNHA
MARILEI APARECIDA HERBST VIEIRA
CARLOS ALEXANDRE KRINSKI
DIEGO JEAN DA SILVA KLAUCK
GIANE VANESSA FIORINI
MARTHA GODINHO MARQUES
PATRICIA SECCO
ANDREA RÉGIS
MARCIO GHISI GUIMARAES
ADRIANA MARTINS DE OLIVEIRA
LÚCIA M. PEREIRA 
MAXIMILIANO MAZERA
BERENICE VALE BARBOSA EITERER
PAULO DOUGLAS TEFILI FILHO
MARINA CLARICE NICHES CUSTODIO
DANIEL CARDOSO GONÇALVES
SUEYLA GONCALVES DA SILVA
SANDRA REGINA NERCOLINI
MARIA ELSA FRANCISCO BUENO
OSVALDO FARIA DE OLIVEIRA
FÁBIO DAUFENBACH PEREIRA
ROGERIO LOCH
FERNANDA M. BESEM
ELIANE PIRES BENEDET</t>
  </si>
  <si>
    <t>Matriz de Risco do TCESC</t>
  </si>
  <si>
    <t>Nilson Zanatto, Alessandro Marinho de Albuquerque e Alexandre Wolniewicz</t>
  </si>
  <si>
    <t xml:space="preserve">CLAUDIA VIEIRA DA SILVA
SIDNEY ANTONIO TAVARES JUNIOR
MARCOS ANDRE ALVES MONTEIRO
HEMERSON JOSE GARCIA
RAFAEL MAIA PINTO
FERNANDA ESMERIO TRINDADE MOTTA
MARCIA CHRISTINA MARTINS DA SILVA DE MAGALHÃES
RODRIGO LUZ GLORIA
RODRIGO DUARTE SILVA
CAROLINE DE SOUZA
MARCIA ROBERTA GRACIOSA
MICHELLE FERNANDA DE CONTO EL ACHKAR
PAULO JOÃO BASTOS
PAULO GASTAO PRETTO
RAPHAEL PERICO DUTRA
</t>
  </si>
  <si>
    <t>25 e 26</t>
  </si>
  <si>
    <t>PPPs e Concessões Comuns de Serviços Públicos</t>
  </si>
  <si>
    <t xml:space="preserve">Azor El Achkar, Rodrigo Duarte Silva E Rogério Loch </t>
  </si>
  <si>
    <t xml:space="preserve">LUCIANO OPUSKI DE ALMEIDA
EDUARDO DE CARVALHO REGO
HENRIQUE DE CAMPOS MELO
LUCIANE BEIRO DE SOUZA MACHADO
VANESSA DOS SANTOS
FLAVIA LETICIA FERNANDES BAESSO MARTINS
LUIZ CARLOS ULIANO BERTOLDI
MAIRA LUZ GALDINO
MARCEL DAMATO BELLI
DAISI ALVES MACHADO
MARIA LUCILIA FREITAS DE MELO
DEBORA BORIM DA SILVA
MATHEUS LAPOLLI BRIGHENTI
FELIPE AUGUSTO TAVARES DE CARVALHO SALES
GABRIEL VICENTE FERREIRA DE CARVALHO
MARCOS SCHERER BASTOS
DAMIANY DA FONSECA
IGOR GUADAGNIN
PEDRO JORGE ROCHA DE OLIVEIRA
MARIVALDA MAY MICHELS STEINER
ANNA CLARA LEITE PESTANA
MURILO RIBEIRO DE FREITAS
ANDRESSA ZANCANARO DE ABREU
LETÍCIA DE CAMPOS VELHO MARTEL
LUIZ CLAUDIO VIANA
VALÉRIA ROCHA LACERDA GRUENFELD
KARINA MONTEIRO DE ANDRADE
FABÍOLA SCHMITT ZENKER
FERNANDA CAMILA DE CARLI
THEOMAR AQUILES KINHIRIN
MARCELO HENRIQUE PEREIRA
RODRIGO LUZ GLORIA
JOAO SERGIO SANTANA
RAFAEL GALVÃO DE SOUZA
LUIZ ALBERTO DE SOUZA GONÇALVES
JANINE LUCIANO FIRMINO
MARIANNE DA SILVA BRODBECK
FERNANDA MARIA BESEM COUTO
LAYANE APARECIDA MARTINS RECH
PATRICK BARCELOS TEIXEIRA
GUSTAVO ALBUQUERQUE DORNELLES
</t>
  </si>
  <si>
    <t>Atualização Jurisprudencial</t>
  </si>
  <si>
    <t xml:space="preserve">George Brasil Paschoal Pitsica </t>
  </si>
  <si>
    <t xml:space="preserve">HENRIQUE DE CAMPOS MELO
LUCIANE BEIRO DE SOUZA MACHADO
VANESSA DOS SANTOS
EDUARDO DE CARVALHO REGO
JANAINA TEIXEIRA CORREA DE MEDEIROS
FLÁVIA BOGONI DA SILVA
FRANCIELLY STÄHELIN COELHO
ANDREZA DE MORAIS MACHADO
ROGERIO LOCH
RENATA LIGOCKI PEDRO
FELIPE AUGUSTO TAVARES DE CARVALHO SALES
MARCOS SCHERER BASTOS
RODRIGO LUZ GLORIA
IGOR GUADAGNIN
REINALDO GOMES FERREIRA
MARCOS ANTONIO MARTINS
ALINE MOMM
FERNANDA ESMERIO TRINDADE MOTTA
GERSON LUIZ TAVARES
LUIZ PAULO MONTEIRO MAFRA
SIMONI DA ROSA
ANA PAULA MACHADO DA COSTA
BIANCA NEVES DE ALBUQUERQUE
CARLOS EDUARDO DA SILVA
DIEGO JEAN DA SILVA KLAUCK
MARIA DO CARMO JURACH LUNARDI
MICHELLI ZIMMERMANN SOUZA
ANA CLAUDIA GOMES
GYANE CARPES BERTELLI
JADSON LUIS DA SILVA
LETÍCIA DE CAMPOS VELHO MARTEL
VALÉRIA ROCHA LACERDA GRUENFELD
GLÁUCIA MATTJIE
ADRIANA REGINA DIAS CARDOSO
CLAUTON SILVA RUPERTI
CRISTINA DE OLIVEIRA ROSA SILVA
FABÍOLA SCHMITT ZENKER
LUCIA BORBA MAY WENSING
INGRID VIER
ELUSA CRISTINA COSTA SILVEIRA
KARINA MONTEIRO DE ANDRADE
THEOMAR AQUILES KINHIRIN
SABRINA MADDALOZZO PIVATTO
GABRIEL VICENTE FERREIRA DE CARVALHO
VILMAR ANTONIO LAZZARI
TATIANA MAGGIO
FERNANDA CAMILA DE CARLI
ANTONIO PICHETTI JUNIOR
GILSON ARISTIDES BATTISTI
JOAO S BONASSI JR
ROBSON BAGGENSTOSS
MAIRA LUZ GALDINO
ADRIANE MARA LINSMEYER
ANNA CLARA LEITE PESTANA
AMILTON OPATSKI
PAULO JOÃO BASTOS
LEANDRO GRANEMANN GAUDÊNCIO
CLAUDIA REGINA RICHTER COSTA LEMOS
MARIANI CANEVER LIBRELATO
LEONIR SANTINI
SIDNEY ANTONIO TAVARES JUNIOR
SUZANA MATOS GATTRINGER
FLAVIA LEITIS RAMOS
MAICON SANTOS TRIERVEILER
MOISES DE OLIVEIRA BARBOSA
JOSE RUI DE SOUZA
LUCIA HELENA GARCIA
LUIZ ALBERTO DE SOUZA GONÇALVES
LEONARDO VALENTE FAVARETTO
PAULO VINICIUS HARADA DE OLIVEIRA
VALERIA PATRICIO
JOSE CARLOS DO AMARANTE
MARCELO TONON MEDEIROS
MAURI PEREIRA JUNIOR
MARCELO HENRIQUE PEREIRA
GERSON LUIS GOMES
LUCIANO OPUSKI DE ALMEIDA
JOÃO VICTOR DOS SANTOS DELA ROCA
ALESSANDRO DE OLIVEIRA
SANDRO LUIZ NUNES
FÁBIO DAUFENBACH PEREIRA
LETÍCIA MARTEL 
FERNANDA NIEHUES FAUSTINO
RICARDO FLORES PEDROZO
FERNANDA MARIA BESEM COUTO
LUIZ HENRIQUE VIEIRA
MATEUS MIROSKI WOLFF
SERGIO DE MONACO SANTOS
TATIANA ZANELLO ZAWADNEAK
GELSOM LUIZ PINHEIRO
MARLI TERESINHA ANDRADE DA LUZ FONTES
DENISE REGINA STRUECKER
NILTON DOS SANTOS
ANDREA YUMI ICO
AUGUSTO DE SOUSA RAMOS
LUIS FELIPE CAMARGOS DE SOUSA
MICHELLE FERNANDA DE CONTO EL ACHKAR
WILSON DOTTA
GASTAO MEIRELLES PERRENOUD
CRISTIANO REIS MAHLMANN
ALANA ALICE DA CRUZ SILVA
FABIANO DOMINGOS BERNARDO
MARCELO AGUIAR DOS SANTOS
GILCÉIA MICHELS DA CUNHA
ANDRESSA ZANCANARO DE ABREU
LUIZ CARLOS ULIANO BERTOLDI
RAQUEL DILAMAR PIVATTO PIETA
GEORGE BRASIL PASCHOAL PITSICA
FERNANDA LUZ BALSINI MANIQUE BARRETO
MÔNICA STROISCH
LÚCIA REGINA HUMERES
MARIA TERESA SILVEIRA DE SOUSA
MÁRCIO ROGÉRIO DE MEDEIROS
JODE CALIU GIROLA BERNS
</t>
  </si>
  <si>
    <t>INSCRIÇÃO</t>
  </si>
  <si>
    <t>07</t>
  </si>
  <si>
    <t>2º Reunião Técnica sobre o IEGM - REDE INDICON</t>
  </si>
  <si>
    <t>Servidores públicos</t>
  </si>
  <si>
    <t>Brasília</t>
  </si>
  <si>
    <t xml:space="preserve">CELSO GUERINI e GILSON ARISTIDES BATISTTI </t>
  </si>
  <si>
    <t>08 a 10</t>
  </si>
  <si>
    <t>2º Reunião Técnica da Comissão Gestora dos Procedimentos de Auditoria de Obras Públicas</t>
  </si>
  <si>
    <t>Belo Horizonte/MG</t>
  </si>
  <si>
    <t xml:space="preserve">ALYSSON MATTJE </t>
  </si>
  <si>
    <t>14 e 15</t>
  </si>
  <si>
    <t xml:space="preserve">Azor El Achkar, Rodrigo Duarte Silva e Rogério Loch </t>
  </si>
  <si>
    <t xml:space="preserve">RENATA LIGOCKI PEDRO
PAULO VINÍCIUS HARADA DE OLIVEIRA
MAYKON CARMINATTI DE FREITAS
CRISTINA DE OLIVEIRA ROSA SILVA
ALESSANDRO DE OLIVEIRA
VILMAR ANTONIO LAZZARI
JOSE RUI DE SOUZA
PABLO VINICIUS NEVES OLIVEIRA
GABRIEL ROCHA FURLANETTO
FABIANO DOMINGOS BERNARDO
RAFAEL MAIA PINTO
RAQUEL TEREZINHA PINHEIRO ZOMER
CLAUDIA REGINA PEREIRA BITTENCOURT
MARCO AURELIO SOUZA DA SILVA
FABÍOLA SCHMITT ZENKER
CLAUTON SILVA RUPERTI
MARIA DO CARMO JURACH LUNARDI
BIANCA NEVES DE ALBUQUERQUE
DIEGO JEAN DA SILVA KLAUCK
CARLOS EDUARDO DA SILVA
EDU MARQUES FILHO
JOÃO VICTOR DELA ROCA
SANDRO PAULO LOPES
FRANCIELLY STÄHELIN COELHO
CLAUDIA REGINA RICHTER COSTA LEMOS
FERNANDA DE S R OLIVEIRA
MARCIO ROGÉRIO DE MEDEIROS
CLEITON WESSLER
SANDRO LUIZ NUNES
SUZANA MATOS GATTRINGER
ADRIANE MARA LINSMEYER
LEANDRO GRANEMANN GAUDÊNCIO
ENIO LUIZ ALPINI
ALINE MOMM
JULIO CESAR DE MELO
MOEMA RIBEIRO DAUX
MAURI PEREIRA JUNIOR
JOSÉ CARLOS DO AMARANTE
MICHELLI ZIMMERMANN SOUZA
ANTONIO PICHETTI JUNIOR
FABIO MAFRA FIGUEIREDO
LUCIANO PAMPLONA BEDUSCHI
MATEUS MIROSKI WOLFF
LEOCADIO SCHROEDER GIACOMELLO
</t>
  </si>
  <si>
    <t>21 a 30</t>
  </si>
  <si>
    <t>Word Avançado - Turma 01</t>
  </si>
  <si>
    <t xml:space="preserve">Junae Ludivig </t>
  </si>
  <si>
    <t>ANA CAROLINA BECKER SILVA COLLA
JOSÉ ARCINO SILVA
DANIELA AURORA ULYSSÉA
KAROLINE DA SILVA COMELLI
MARCELO HENRIQUE PEREIRA
LEOCADIO SCHROEDER GIACOMELLO
CAMILA RIBEIRO FELIX
GABRIELA TOMAZ SIEGA
NILTON DOS SANTOS
SUZANA MATOS GATTRINGER
EDÉSIA FURLAN
RAFAEL MAIA PINTO
THAIS SCHMITZ SERPA
NELSON COSTA JUNIOR
MAYKON CARMINATTI DE FREITAS
IVANICE KRETZER SANTOS
EDSON JOSÉ SEHNEM
RAPHAEL PERICO DUTRA</t>
  </si>
  <si>
    <t>23 a 24</t>
  </si>
  <si>
    <t>Cerimonial Público e Organização de Eventos</t>
  </si>
  <si>
    <t>Inês Drumond Marques</t>
  </si>
  <si>
    <t>ADRIANE MARA LINSMEYER
WILMA REGINA SZYMKOVIAK
VANILDA J. RIBEIRO
MARIA THEREZA S. CORDEIRO
SABRINA M. PIVATTO</t>
  </si>
  <si>
    <t>24 a 25</t>
  </si>
  <si>
    <t>Lógica e Redação Argumentativa 2018</t>
  </si>
  <si>
    <t>Benjamim Lima Júnior</t>
  </si>
  <si>
    <t>VALDELEI ROUVER
ANA CAROLINA BECKER SILVA COLLA
FERNANDA DE SOUZA RODRIGUES DE OLIVEIRA
ANDREZA DE MORAIS MACHADO
JEFFERSON FALK BITTENCOURT
GELSOM LUIZ PINHEIRO
GABRIEL ROCHA FURLANETTO
WILSON DOTTA
RAQUEL TEREZINHA PINHEIRO ZOMER
AUGUSTO DE SOUSA RAMOS
ANDREA RÉGIS
EDIMEIA LILIANI SCHNITZLER
HENRIQUE DE CAMPOS MELO
EDÚ MARQUES FILHO
FABÍOLA SCHMITT ZENKER
SANDRO LUIZ NUNES
JOSEANE APARECIDA CORREA
EDUARDO GONZAGA DE OLIVEIRA
NEIMAR PALUDO
FÁBIO BATISTA
SABRINA PUNDEK MULLER
LEOCADIO SCHROEDER GIACOMELLO
DAMIANY DA FONSECA
MARCOS ROBERTO GOMES
RODRIGO DUARTE SILVA
PAULO VINICIUS HARADA DE OLIVEIRA
FRANCIENE SILVA DE OLIVEIRA
MIRIAN FRANCISCA ALVES PEREZ
MAURICIO DA ROSA
PAULO DOUGLAS TEFILI FILHO
ANDREA YUMI ICO
JAIR ANTONIO DUARTE
EDER DA SILVA VALIM
KAROLINE DA SILVA COMELLI
FABIANA MARTINS PEDRO
MAIRA LUZ GALDINO
JUSTINA PAZ DE OLIVEIRA
LEONARDO VALENTE FAVARETTO
ALANA ALICA DA CRUZ SILVA
JULIIO CESAR DE MELO
CLARISSA SILVESTRE VIEIRA SAVI</t>
  </si>
  <si>
    <t>Ajustamento de Conduta e Poder Disciplinar - e Câmaras de Conciliação de Incidentes Funcionais</t>
  </si>
  <si>
    <t>São Paulo</t>
  </si>
  <si>
    <r>
      <t>GLÁUCIA MATTJIE e</t>
    </r>
    <r>
      <rPr>
        <sz val="9"/>
        <color rgb="FF000000"/>
        <rFont val="Garamond"/>
        <family val="1"/>
      </rPr>
      <t xml:space="preserve"> ADRIANA REGINA DIAS CARDOSO</t>
    </r>
  </si>
  <si>
    <t>29 a 31</t>
  </si>
  <si>
    <t>Seminário Internacional de Obras Públicas</t>
  </si>
  <si>
    <t>Maputo-Moçambique</t>
  </si>
  <si>
    <t>ND</t>
  </si>
  <si>
    <t>Mês: Mai / 2018</t>
  </si>
  <si>
    <t>Mês: Jun / 2018</t>
  </si>
  <si>
    <t>Word Avançado - Turma 02</t>
  </si>
  <si>
    <t xml:space="preserve">GILBERTO PAIVA DE ALMEIDA
MATHEUS GUSTAVO DE MEDEIROS BATISTA
GLÁUCIA DA CUNHA
RENATO COSTA
MIRIAN FRANCISCA ALVES PEREZ
JOSE RUI DE SOUZA
ROBSON MELILO
ANDREA RIBEIRO RAISEL MACIEL
JOZELIA DOS SANTOS
LUIS FELIPE CAMARGOS DE SOUSA
LUCIA HELENA GARCIA
LUIZ PAULO MONTEIRO MAFRA
AMILTON OPATSKI
GASTAO MEIRELLES PERRENOUD
ALICILDO DOS PASSOS
BRUNO GODOY AZEVEDO SANTOS
MARCELO HENRIQUE PEREIRA
RICARDO FLORES PEDROZO
CÁTIA REGINA SCHÉ
LEDA MARIA TIRLONI
</t>
  </si>
  <si>
    <t>Saude e bem estar no trabalho - Palestra 2</t>
  </si>
  <si>
    <t>Mariana Ladeira de Azevedo</t>
  </si>
  <si>
    <t xml:space="preserve">CRISTIANE DE SOUZA REGINATTO
ALINE MOMM
AMILTON OPATSKI
AUGUSTO DE SOUSA RAMOS
ADRIANA MARTINS DE OLIVEIRA
ALINE SILVIA ALVES FERREIRA
ANDREA RÉGIS
CRISTIANO REIS MÄHLMANN
CLARISSA SILVESTRE VIEIRA SAVI
BIANCA NEVES DE ALBUQUERQUE
CARLOS EDUARDO DA SILVA
ANDREA YUMI ICO
CLAUTON SILVA RUPERTI
BERENICE VALE BARBOSA EITERER
ALEXANDRE PEREIRA BASTOS
CELIO HOEPERS
ADRIANE MARA LINSMEYER
CARLOS ALEXANDRE KRINSKI
CLAUDIA VIEIRA DA SILVA
ANDREZA DE MORAIS MACHADO
BARTIRA NILSON BONOTTO
CLEUSA REGINA OLIVEIRA DE CASTRO
ADRIANA REGINA DIAS CARDOSO
ANTONIO PICHETTI JUNIOR
CRISTINA DE OLIVEIRA ROSA SILVA
ANA CLAUDIA GOMES
ALESSANDRO MARCON DE SOUZA
DAVI SOLONCA
CLÓVIS BRATI
LUIS FELIPE CAMARGOS DE SOUSA
DEJAIR CESAR TAVARES
GERSON LUIZ TAVARES
JOCELINE COELHO
MAXIMILIANO MAZERA
MARCIO GHISI GUIMARAES
MAGDA AUDREY PAMPLONA
MAYKON CARMINATTI DE FREITAS
MARIA DO CARMO JURACH LUNARDI
LUCIA BORBA MAY WENSING
GERSON LUIS GOMES
HEITOR LUIZ SCHÉ JÚNIOR
ELAINE MARIA ZANELLATO
MAIRA LUZ GALDINO
MAICON SANTOS TRIERVEILER
DAYANA ZWICKER
MOEMA RIBEIRO DAUX
LUCIA HELENA GARCIA
FRANCIELLY STÄHELIN COELHO 
MARIA TERESA SILVEIRA DE SOUSA
MICHELLE FERNANDA DE CONTO EL ACHKAR
FLÁVIA BOGONI DA SILVA
GILCÉIA  SCHMITZ MICHELS 
EDÉSIA FURLAN
MARILEI APARECIDA HERBST VIEIRA
EUNICE IVANA TREBIEN SCHAFFER
ENEIDA ALVES TAVARES
LUCIA REGINA HUMERES
MARISTELA SEBERINO ROS DA LUZ
GILSON ARISTIDES BATTISTI
NILTON DOS SANTOS
LEANDRO GRANEMANN GAUDÊNCIO
GASTAO MEIRELLES PERRENOUD
FERNANDA DE SOUZA RODRIGUES DE OLIVEIRA
MICHELLI ZIMMERMANN SOUZA
GYANE CARPES BERTELLI
JULIO CESAR DE MELO
MOUGHAN LARROYD BONNASSIS
MAURICIO DA ROSA
FÁBIO DAUFENBACH PEREIRA
MARCELO AGUIAR DOS SANTOS
GELSOM LUIZ PINHEIRO
JEFFERSON FALK BITTENCOURT
MARCELO HENRIQUE PEREIRA
DIEGO JEAN DA SILVA KLAUCK
DENISE DE OLIVEIRA BARBOSA
GILBERTO PAIVA DE ALMEIDA
EDNA SOUZA VALVERDE DA SILVA
DENIVALDO SCHROEDER
LEANDRO RICARDO SUCHECKI VERNER
MÔNICA STROISCH
MARCOS QUILANTE
JADSON LUIS DA SILVA
EDIMEIA LILIANI SCHNITZLER
MARTHA GODINHO MARQUES
LUCIA MARIA DA SILVA PEREIRA
MARCIO ROGÉRIO DE MEDEIROS
SABRINA MADDALOZZO PIVATTO
THAIS SCHMITZ SERPA
RICARDO FLORES PEDROZO
TRICIA MUNARI PEREIRA
SUZANA MATOS GATTRINGER
VILMAR ANTONIO LAZZARI
SERGIO AUGUSTO SILVA
VERONICA LIMA CORREA
PAULO SOTO DE MIRANDA
PAULO DOUGLAS TEFILI FILHO
ROSANGELA MARTINS BENTO MEDEIROS
RAQUEL DILAMAR PIVATTO PIETA
SUEYLA GONCALVES DA SILVA
TATIANA KAIR MEDEIROS DA SILVA
SILVANA ZANETTE
SILVANA RAIMUNDO SALUM
VALMOR RAIMUNDO MACHADO JUNIOR
TATIANA CUSTODIO
PAULO GUSTAVO CAPRE
WILSON DOTTA
TUYANA CORREIA DE CASTRO FARIA
ODINÉLIA ELEUTÉRIO KUHNEN
MARCELO TONON MEDEIROS
PAULO CESAR SALUM
ANA CRISTINA DIAMANTARAS
PATRICIA SECCO
OSVALDO FARIA DE OLIVEIRA
IVANICE KRETZER SANTOS
GLÁUCIA DA CUNHA
SCHIRLEY DA SILVA
TAMILA CAVALER
CLAUDIO MARTINS NUNES
</t>
  </si>
  <si>
    <t>07 e 08</t>
  </si>
  <si>
    <t>Consórcios Públicos sob a Égide da Lei de Responsabilidade Fiscal</t>
  </si>
  <si>
    <t>Licurdo Joseph Mourão de Oliveira</t>
  </si>
  <si>
    <t xml:space="preserve">ALEXANDRE FONSECA OLIVEIRA
MARCOS ANDRE ALVES MONTEIRO
CAMILA RIBEIRO FELIX
GIAN CARLO DA SILVA
HEMERSON JOSE GARCIA
RAFAEL MAIA PINTO
THAISY MARIA ASSING
FABIANO DOMINGOS BERNARDO
GABRIELA TOMAZ SIEGA
GLAUCIA MATTJIE
VALERIA ROCHA LACERDA GRUENFELD
RAFAEL TACHINI DE MELO
KARINA MONTEIRO DE ANDRADE
ADRIANA ADRIANO SCHMITT
LUCIANO PAMPLONA BEDUSCHI
RICARDO CARDOSO DA SILVA
ROSEMARI MACHADO
LUIS FELIPE CAMARGOS DE SOUSA
ALICILDO DOS PASSOS
ALANA ALICE DA CRUZ SILVA
DANILO VASCONCELOS SANTOS
LUCIANE BEIRO DE SOUZA MACHADO
JOSE RUI DE SOUZA
MURILO RIBEIRO DE FREITAS
MARCELO CORREA
RENATO COSTA
</t>
  </si>
  <si>
    <t>Curso Prático - Análise de Riscos e Controles em Licitações</t>
  </si>
  <si>
    <t>Márcio Motta Lima da Cruz</t>
  </si>
  <si>
    <t>Florianópolis</t>
  </si>
  <si>
    <t>ANNA CLARA LEITE PESTANA
CAROLINE DE SOUZA</t>
  </si>
  <si>
    <t>08</t>
  </si>
  <si>
    <t>42º Simpósio Mundial de Auditoria Contínua e Relatórios (WCARS)</t>
  </si>
  <si>
    <t>Contadores</t>
  </si>
  <si>
    <t>MARCELO DA SILVA MAFRA</t>
  </si>
  <si>
    <t>11 e 12</t>
  </si>
  <si>
    <t>Cálculo Atuarial - Critérios de Avaliação</t>
  </si>
  <si>
    <t>Luiz Cláudio Kogute</t>
  </si>
  <si>
    <t xml:space="preserve">GILMAR FELIPE DE MORAES
NEIMAR PALUDO
RICARDO ANDRE CABRAL RIBAS
ALEX LEMOS KRAVCHYCHYN
JOFFRE WENDHAUSEN VALENTE
CARLOS TRAMONTIN
HELIO SILVEIRA ANTUNES
MARCELO DA SILVA MAFRA
PAULO SOTO DE MIRANDA
MAYKON CARMINATTI DE FREITAS
PAULO GASTAO PRETTO
FABIOLA SCHMITT ZENKER
ROGERIO GUILHERME DE OLIVEIRA
MAXIMILIANO MAZERA
ALCIONEI VARGAS DE AGUIAR
DAISON FABRICIO ZILLI DOS SANTOS
MAICON SANTOS TRIERVEILER
MOISES DE OLIVEIRA BARBOSA
BIANCA NEVES DE ALBUQUERQUE
DIEGO JEAN DA SILVA KLAUCK
RAFAEL MAIA PINTO
GABRIELA TOMAZ SIEGA
SANDRA MAFRA SOUZA
KLIWER SCHMITT
IVANICE KRETZER SANTOS
OSVALDO FARIA DE OLIVEIRA
ANGELA MARIA LODI
JONATHAN ARTMANN
SERGIO RAMOS FILHO
FABIO MAFRA FIGUEIREDO
GISSELE SOUZA DE FRANCESCHI NUNES
CLAUDIA REGINA PEREIRA BITTENCOURT
</t>
  </si>
  <si>
    <t>20</t>
  </si>
  <si>
    <t>O Sistema familiar antes e depois da globalização</t>
  </si>
  <si>
    <t>Andrea Alvarenga</t>
  </si>
  <si>
    <t>ANDREA SERRA DE ALVARENGA SANGALLI 
ANDREZA SCHMIDT SILVA
MARIA DE LOURDES SILVEIRA SORDI
JÉSSICA CAMILA BUZZACHERA
IAMARA CRISTINA GROSSI OLIVEIRA
AUGUSTO DE SOUSA RAMOS
FERNANDA ESMERIO TRINDADE MOTTA
CRISTIANE DE SOUZA REGINATTO
SABRINA MADDALOZZO PIVATTO
GERSON LUIZ TAVARES
PATRICIA DE MELO LISBOA
MÔNICA STROISCH
ADRIANE MARA LINSMEYER
THAIS POERSCH DE QUADROS CARVALHO PINTO
GILCÉIA SCHMITZ MICHELS
VERONICA LIMA CORREA
VALDELEI ROUVER
GLÁUCIA MATTJIE
ALINE SILVANA BERTOLI AMIN
ISABELA RIBAS CESAR PORTELLA
MAXIMILIANO MAZERA
MARINA CLARICE NICHES CUSTODIO
OSVALDO FARIA DE OLIVEIRA
JANAINA TEIXEIRA CORREA DE MEDEIROS
LUIZ PAULO MONTEIRO MAFRA
CRISTIANO REIS MÄHLMANN
CLOVIS BRATI
ALINE MOMM
ALESSANDRO MARCON DE SOUZA
ANITA ALVES
ROSAURA DUARTE DE SOUZA
MARIA THEREZA SIMÕES CORDEIRO
VALÉRIA PATRICIO
CLEITON WESSLER
FLAVIA LETICIA FERNANDES BAESSO MARTINS
MAIRA LUZ GALDINO
AZOR EL ACHKAR
SILVANA ZANETTE
ANDREA RÉGIS
JOCELINE COELHO
EDNA SOUZA VALVERDE DA SILVA
JUSTINA PAZ DE OLIVEIRA
MARIA DO CARMO JURACH LUNARDI
SUEYLA GONCALVES DA SILVA
MARTHA GODINHO MARQUES
PAULO DOUGLAS TEFILI FILHO
GILMARA TENFEN WARMLING
ANDREA YUMI IÇO
ENEIDA ALVES TAVARES
CELIO HOEPERS
MARCOS ANTONIO MARTINS
ADELQUI RECH
SANDRA REGINA NERCOLINI
TUYANA CORREA DE CASTRO FARIA
FLÁVIA BOGONI DA SILVA
GERSON LUIS GOMES
SILVIA MARIA BERTE VOLPATO
RENATA MEDEIROS DE ARAÚJO ABREU</t>
  </si>
  <si>
    <t>25 a 27</t>
  </si>
  <si>
    <t>Design Thinking</t>
  </si>
  <si>
    <t>Thiago Rafael Ferreira Marques</t>
  </si>
  <si>
    <t>CLARISSA SILVESTRE VIEIRA SAVI
VALDELEI ROUVER
JOAO SERGIO SANTANA
SIMONE CUNHA DE FARIAS
WALKIRIA MACHADO RODRIGUES MACIEL
BIANCA NEVES DE ALBUQUERQUE
FÁBIO BATISTA
FERNANDA CAMILA DE CARLI
FRANCIELLY STÄHELIN COELHO
LUCIANE BEIRO DE SOUZA MACHADO
GISIELA HASSE KLEIN
CLAUDIO CHEREM DE ABREU
WALLACE DA SILVA PEREIRA
JUSTINA PAZ DE OLIVEIRA
SANDRA
MARCELO AGUIAR DOS SANTOS
JOAO SILVIO BONASSI JR
CLAUDIA REGINA PEREIRA BITTENCOURT
GILCÉIA  SCHMITZ MICHELS 
VANILDA JOENCK RIBEIRO
ELUSA CRISTINA COSTA SILVEIRA
DEJAIR CESAR TAVARES
JUVENCIO RODRIGUES LOPES
TATIANA KAIR MEDEIROS DA SILVA
SILVANA SALUM
MICHELLI DE SOUZA ZIMMERMANN
CIBELLY FARIAS CALEFFI
VANESSA DOS SANTOS
RAUL DENIS PICKCIUS
JULIANA FRITZEN
SABRINA PUNDEK MULLER
EDIMEIA LILIANI SCHNITZLER
CRISTINE WAGNER NOLDIN
ANA SOFIA CARREÇO DE OLIVEIRA
MÔNICA STROISCH
TARCILIA TEREZINHA PIO
SÍLVIA MARIA BERTÉ VOLPATO</t>
  </si>
  <si>
    <t>27 e 28</t>
  </si>
  <si>
    <t>Atendenet - Almoxarifado e Patrimônio</t>
  </si>
  <si>
    <t>Setor de Almoxarifado e Compras</t>
  </si>
  <si>
    <t>IPM Sistemas – Matheus Koelling</t>
  </si>
  <si>
    <t>CELSO COSTA RAMIRES
GASTÃO MEIRELLES PERRENOUD
JACKSON LUIZ RAMOS
SUEYLA GONCALVES DA SILVA
ELAINE MARIA ZANELLATO
MARISTELA SEBERINO ROS DA LUZ
TATIANA CUSTODIO
FELIPE COELHO ESPINDOLA
JEAN CAMPOS
JOÃO VITOR DA SILVA</t>
  </si>
  <si>
    <t>28</t>
  </si>
  <si>
    <t>Gerenciamento de redes sociais na comunicação institucional no Setor Público</t>
  </si>
  <si>
    <t>Duílio Fabbri Júnior</t>
  </si>
  <si>
    <t>LETÍCIA DE CAMPOS VELHO MARTEL
GISIELA HASSE KLEIN
JOSÉ CLAUDIO GALLOTTI PRISCO PARAISO
ALINE SILVANA BERTOLI AMIN
ISABELA RIBAS CESAR PORTELLA
MARIA THEREZA SIMÕES CORDEIRO
ROGERIO FELISBINO DA SILVA
LUCIA HELENA FERNANDES DE OLIVEIRA PRUJÁ
DOUGLAS QUADROS DOS SANTOS
RAFAEL MARTINI
CAMILA GALOTTI STRINGARI DEMARCHE
VALDELEI ROUVER
JOAO SERGIO SANTANA
ADRIANE MARA LINSMEYER
ANDREZA DE MORAIS MACHADO
CAMILA REIS ROSSI
MICHELLI GARCIA SANTOS</t>
  </si>
  <si>
    <t>29</t>
  </si>
  <si>
    <t>Atendenet - Requisições ao Almoxarifado e Compras</t>
  </si>
  <si>
    <t>Seteres de apoio</t>
  </si>
  <si>
    <t>ADELQUI RECH
GOMERCINDO CARVALHO MACHADO
ANDRÉA MAXIMIANO CACHOEIRA CAMINHA
BERENICE VALE BARBOSA EITERER
CARLOS ALEXANDRE KRINSKI
CÁTIA REGINA SCHÉ
CINTIA SCHIOCHETT
CLEUSA REGINA OLIVEIRA DE CASTRO
CRISTINA DE OLIVEIRA ROSA SILVA
DANIELA ANTUNES DE ANDRADA DE SOUSA
ELAINE MARIA ZANELLATO
EMÍLIA MARTINS SBRUZZI
FABIANA MARTINS PEDRO
FLORA APOSTOLO DIAMANTARAS
FRANCIELI DALAPRIA CASANOVA
LEDA MARIA TIRLONI
IARA CRISTINA BONELLI
JOCELINE COELHO
JUSTINA PAZ DE OLIVEIRA
LUCIA BORBA MAY WENSING
LÚCIA REGINA HUMERES
MÁRCIA ALVES SUEIRO
MARISTELA SEBERINO ROS DA LUZ
MAURI PEREIRA JUNIOR
PIETRA CAMILA DA SILVA SOUZA
RITA DE CÁSSIA NUNES
MARILEI APARECIDA HERBST VIEIRA
ROSANE BATISTA CAMPOS
ROSANGELA FLORES HASS
ROSAURA DUARTE DE SOUZA
SANDRA MAFRA SOUZA
SUZANA MATOS GATTRINGER
TATIANA CUSTODIO
WILMA REGINA SZYMKOVIAK
ADRIANA VARGAS WERLINCH
CLAUDIA RAUPP ISOPPO
GONZALO CRUSE BARRANQUE
KARINA CORDEIRO ADRIANO
KARINI ROSSO SARTOR
MATHEUS MARQUES
VANESSA GHEX
MATHEUS GUSTAVO DE MEDEIROS BATISTA
MARIA TERESA SILVEIRA DE SOUSA
PATRICIA DE MELO LISBOA</t>
  </si>
  <si>
    <t>Mês: Jul / 2018</t>
  </si>
  <si>
    <t>05</t>
  </si>
  <si>
    <t>III Gestão Pública em Foco</t>
  </si>
  <si>
    <t>MARISTELA SEBERINO ROS DA LUZ</t>
  </si>
  <si>
    <t>17 a 19</t>
  </si>
  <si>
    <t>3º Reunião Técnica da Comissão Gestora dos Procedimentos de Auditoria de Obras Públicas</t>
  </si>
  <si>
    <t>Campo Grande</t>
  </si>
  <si>
    <t>16 a 20</t>
  </si>
  <si>
    <t>Econometria Espacial: Teoria e Aplicações co R, GeoDa e GWR 4</t>
  </si>
  <si>
    <t>Professores e alunos de pós-graduação</t>
  </si>
  <si>
    <t>Eduardo Almeida                  Raphael Saldanha</t>
  </si>
  <si>
    <t>RAFAEL GALVÃO DE SOUZA</t>
  </si>
  <si>
    <t/>
  </si>
  <si>
    <t>05 e 06</t>
  </si>
  <si>
    <t>28º Congresso Catarinense de Recursos Humanos</t>
  </si>
  <si>
    <t>ANDREA RÉGIS
JOCELINE COELHO
AUGUSTO DE SOUSA RAMOS
CRISTIANE DE SOUZA REGINATTO</t>
  </si>
  <si>
    <t>02 a 04</t>
  </si>
  <si>
    <t>3º Reunião Técnica de 2018 sobre o IEGM - REDE INDICON</t>
  </si>
  <si>
    <t>Curitiba</t>
  </si>
  <si>
    <t>Mês: Ago / 2018</t>
  </si>
  <si>
    <t>1 a 31</t>
  </si>
  <si>
    <t>Mestrado Acadêmico em Ciência Jurídica</t>
  </si>
  <si>
    <t>ANA SOPHIA BESEN HILLESHEIM</t>
  </si>
  <si>
    <t>8 a 28</t>
  </si>
  <si>
    <t>Sistema RealClinic</t>
  </si>
  <si>
    <t>Interna Patrocinada</t>
  </si>
  <si>
    <t>ICON</t>
  </si>
  <si>
    <t xml:space="preserve">CRISTINA PIRES PAULUCI
SANDRA REGINA NERCOLINI
SILVANA RAIMUNDO SALUM
SILVANA ZANETTE
ADRIANA MARTINS DE OLIVEIRA
CRISTIANO REIS MÄHLMANN
LUCIANO PEDRO DA SILVA
TATIANA CUSTODIO
ALESSANDRO MARCON DE SOUZA
DJONATA FILIPE FRANCISCO VICENTE
DANIEL QUEIROZ DA SILVA
</t>
  </si>
  <si>
    <t>8, 9 e 10</t>
  </si>
  <si>
    <t>Seminário Nacional de Tecnologia da Informação e Comunicação para a Gestão Pública</t>
  </si>
  <si>
    <t>Externa</t>
  </si>
  <si>
    <t>Costão do Santinho</t>
  </si>
  <si>
    <t>MARCEL DAMATO BELLI
RENATA LIGOCKI PEDRO
RAFAEL MAIA PINTO
MAXIMILIANO MAZERA
ROBERTO SILVEIRA FLEISCHMANN
LEANDRO GRANEMANN GAUDÊNCIO
HELIO SILVEIRA ANTUNES
LUIZ PAULO MONTEIRO MAFRA
MARCIA CHRISTINA MARTINS DA SILVA DE MAGALHÃES
ALESSANDRO MARINHO DE ALBUQUERQUE
ALEXANDRE WOLNIEWICZ
NILSOM ZANATTO
PAULO DOUGLAS TEFILI FILHO
LEONARDO MANZONI
MARCOS QUILANTE
MICHEL LUIZ DE ANDRADE
SANDRO DAROS DE LUCA
THIAGO FELIPE CYRINO
WALLACE DA SILVA PEREIRA
ALEXANDRE DA SILVA
EDIPO JUVENTINO DA SIVA
RAFAEL MARTINI</t>
  </si>
  <si>
    <t>9 e 10</t>
  </si>
  <si>
    <t>Marco regulatório das  ONGs</t>
  </si>
  <si>
    <t>Michelle Diniz Mendes</t>
  </si>
  <si>
    <t xml:space="preserve">VANILDA JÖENCK RIBEIRO
OTTO CESAR FERREIRA SIMÕES
CLAUDIA VIEIRA DA SILVA
JAIR ANTONIO DUARTE
IVO POSSAMAI
MIRIAN FRANCISCA ALVES PEREZ
VANILDA JÖENCK RIBEIRO
OTTO CESAR FERREIRA SIMÕES
CLAUDIA VIEIRA DA SILVA
JAIR ANTONIO DUARTE
IVO POSSAMAI
MIRIAN FRANCISCA ALVES PEREZ
MAURICIO DA ROSA
CLAUDIO MARTINS NUNES
FABIANA MARTINS PEDRO
EDER DA SILVA VALIM
PAULO GASTAO PRETTO
MARCOS ANDRE ALVES MONTEIRO
HEMERSON JOSE GARCIA
GIAN CARLO DA SILVA
CAMILA RIBEIRO FELIX
THAISY MARIA ASSING
RAFAEL MAIA PINTO
FABIANO DOMINGOS BERNARDO
GABRIELA TOMAZ SIEGA
NÉVELIS SCHEFFER SIMÃO
CAROLINE DE SOUZA
MAIRA LUZ GALDINO
CLAUDIA REGINA PEREIRA BITTENCOURT
FÁBIO AUGUSTO HACHMANN
ANNA CLARA LEITE PESTANA
ANA SOPHIA BESEN HILLESHEIM
MARIANNE DA SILVA BRODBECK
LEOCADIO SCHROEDER GIACOMELLO
FLAVIA LEITIS RAMOS
FÁBIO DAUFENBACH PEREIRA
JOFFRE WENDHAUSEN VALENTE
IVANICE KRETZER SANTOS
NELSON COSTA JUNIOR
ADRIANA NUNES DA SILVAA
LEONICE DA CUNHA MEDINA
ANDRESSA ZANCANARO DE ABREU
JOAO SILVIO BONASSI JR
ADRIANA ADRIANO SCHMITT
WILSON DOTTA
MARCELO AGUIAR DOS SANTOS
PATRYCIA BYANCA FURTADO
KLIWER SCHMITT
LEDA MARIA TIRLONI
SANDRA MAFRA SOUZA
</t>
  </si>
  <si>
    <t>Reunião Técnica das Ouvidorias</t>
  </si>
  <si>
    <t>Servidores das ouvidorias</t>
  </si>
  <si>
    <t>Brasília / DF</t>
  </si>
  <si>
    <t>JOSÉ RUI DE SOUZA</t>
  </si>
  <si>
    <t>2° Encontro Técnico do Fundo Nacional e Fundos Estaduais de Assistência Social</t>
  </si>
  <si>
    <t>Servidores dos T.C. de todos Estado</t>
  </si>
  <si>
    <t>Belém do Pará</t>
  </si>
  <si>
    <t>SIDNEY ANTONIO TAVARES JUNIOR</t>
  </si>
  <si>
    <t>16 e 17</t>
  </si>
  <si>
    <t>VIII Encontro Técnico dee Gestão de Pessoas dos TCs do Brasil</t>
  </si>
  <si>
    <t>Manaus / Amazonas</t>
  </si>
  <si>
    <t>GIANE VANESSA FIORINI
MARTHA GODINHO MARQUES</t>
  </si>
  <si>
    <t>20 a 22</t>
  </si>
  <si>
    <t>Seminário Nacional EFD-REINF para Órgãos Públicos</t>
  </si>
  <si>
    <t>MÁRCIO G. GUIMARÃES</t>
  </si>
  <si>
    <t>14º Congresso Catarinense de Secretários de Finanças, Contadores Públicos e Controladores Internos Municipais</t>
  </si>
  <si>
    <t>Bombinhas / SC</t>
  </si>
  <si>
    <t>LEOCÁDIO SCHROEDER GIACOMELLO</t>
  </si>
  <si>
    <t>20, 23, 27 e 30</t>
  </si>
  <si>
    <t>Excel Avançado</t>
  </si>
  <si>
    <t>Interna</t>
  </si>
  <si>
    <t>Junae Ludivig</t>
  </si>
  <si>
    <r>
      <rPr>
        <sz val="10"/>
        <rFont val="Garamond"/>
        <family val="1"/>
      </rPr>
      <t>CAMILLA DA ROSA LEANDRO
TRÍCIA MUNARI PEREIRA
ADRIANA LUZ
GILBERTO PAIVA DE ALMEIDA
MAYKON CARMINATTI DE FREITAS
DJONATA FILIPE FRANCISCO VICENTE
JOÃO VICTOR DOS SANTOS DELA ROCA
EDÉSIA FURLAN
LUIZ PAULO MONTEIRO MAFRA
ANDREA YUMI ICO
MARCEL DAMATO BELLI
JOAO SILVIO BONASSI JR
DANILO VASCONCELOS SANTOS
EVERTON PAULO FOLLETTO
THAIS POERSCH
MARCOS ROBERTO GOMES
MOUGHAN LARROYD BONNASSIS
GIAN CARLO DA SILVA</t>
    </r>
    <r>
      <rPr>
        <sz val="11"/>
        <rFont val="Garamond"/>
        <family val="1"/>
      </rPr>
      <t xml:space="preserve">
</t>
    </r>
  </si>
  <si>
    <t>21</t>
  </si>
  <si>
    <t>Treinamento e-SIPROC turma 1</t>
  </si>
  <si>
    <t>Gabinetes</t>
  </si>
  <si>
    <t xml:space="preserve">Leonardo Manzoni </t>
  </si>
  <si>
    <t>MARILIA PEIXOTO CONTI ALEMANY DE ARAUJO
IVO SILVEIRA NETO
LUCIANE BEIRO DE SOUZA MACHADO
RAFAEL GALVÃO DE SOUZA
CAMILLA DA ROSA LEANDRO
SILVIA LETICIA LISTONI
ANA CAROLINA BECKER SILVA COLLA
JOSÉ ARCINO SILVA
RAFAEL TACHINI DE MELO
RENATO COSTA
JOZELIA DOS SANTOS
NEIMAR PALUDO
ROSE MARIA BENTO
MARCELO BROGNOLI DA COSTA
MATHEUS GUSTAVO DE MEDEIROS BATISTA
SUELEN REGINA FRANTZ THUMS
MARIANI CANEVER LIBRELATO
JANINE LUCIANO FIRMINO
FRANCISCO LUIZ FERREIRA FILHO</t>
  </si>
  <si>
    <t>22</t>
  </si>
  <si>
    <t>Treinamento e-SIPROC turma 2</t>
  </si>
  <si>
    <t xml:space="preserve">THAIS POERSCH DE QUADROS CARVALHO PINTO
FÁBIO DAUFENBACH PEREIRA
GERSON LUIS GOMES
CLAUDIA VIEIRA DA SILVA
DAVI SOLONCA
GILMARA TENFEN WARMLING
LEANDRO GRANEMANN GAUDÊNCIO
JOÃO SILVIO BONASSI JUNIOR
MAYKON CARMINATTI DE FREITAS
IVO POSSAMAI
JAIR ANTONIO DUARTE
AMILTON OPATSKI
CLAUDIO MARTINS NUNES
MAURICIO DA ROSA
MIRIAN FRANCISCA ALVES PEREZ
KAROLINE DA SILVA COMELLI
ROBERTO SILVEIRA FLEISCHMANN
</t>
  </si>
  <si>
    <t>23 e 24</t>
  </si>
  <si>
    <t>Encontro Naional de Corregedorias e Ouvidorias dos TCs  do Brasil</t>
  </si>
  <si>
    <t>Servidores das corregedorias e ouvidorias</t>
  </si>
  <si>
    <t>Maceió / AL</t>
  </si>
  <si>
    <t>PAULO CESAR SALUM
WALKIRIA MACHADO RODRIGUES MACIEL</t>
  </si>
  <si>
    <t>23</t>
  </si>
  <si>
    <t>Contabilidade Aplicada ao Setor Público para Não Contadores: Noções Importantes para o Controle Externo</t>
  </si>
  <si>
    <t>Gissele S. F. Nunes</t>
  </si>
  <si>
    <t>ANA CAROLINA BECKER SILVA COLLA
JONNY WINSTON DREWS
FLAVIA LEITIS RAMOS
RAFAEL TACHINI DE MELO
VALÉRIA ROCHA LACERDA GRUENFELD
FERNANDA CAMILA DE CARLI
WILSON DOTTA
DAISON FABRICIO ZILLI DOS SANTOS
ADRIANA ADRIANO SCHMITT
SANDRO LUIZ NUNES
GLÁUCIA MATTJIE
CLAUTON SILVA RUPERTI
JULIANA FRANCISCONI CARDOSO
LEOCÁDIO SCHROEDER GIACOMELLO
EDÚ MARQUES FILHO
ELAINE MARIA ZANELLATO
PAULO SOTO DE MIRANDA
ALINE MOMM
AMILTON OPATSKI
SIDNEY ANTONIO TAVARES JUNIOR
LEANDRO GRANEMANN GAUDÊNCIO
CLEITON WESSLER
LUIZ CARLOS ULIANO BERTOLDI
GABRIEL ROCHA FURLANETTO
JOAO SILVIO BONASSI JR
MARCEL DAMATO BELLI
MAIRA LUZ GALDINO
MARCOS QUILANTE
GERSON LUÍS GOMES
ODIR GOMES DA ROCHA NETO
FRANCIELLY STÄHELIN COELHO
CRISTIANO FRANCIS
DANIEL DE BRITO MORO
MARISTELA SEBERINO ROS DA LUZ
MÔNICA STROISCH
CRISTINE WAGNER NOLDIN
ROGERIO LOCH
FERNANDA ESMERIO TRINDADE MOTTA
MIGUEL HENRIQUE P. FIGUEIREDO
IURI FEITOSA BERNAZZOLLI
TATIANA KAIR MEDEIROS DA SILVA</t>
  </si>
  <si>
    <t>24</t>
  </si>
  <si>
    <t>Treinamento e-SIPROC turma 3</t>
  </si>
  <si>
    <t>VALÉRIA PATRICIO
FABIANA MARTINS PEDRO
MARIVALDA MAY MICHELS STEINER
JULIANA SA BRITO STRAMANDINOLI
MARCOS ROBERTO GOMES
EDSON JOSÉ SEHNEM
JUSTINA PAZ DE OLIVEIRA
ANNA CLARA LEITE PESTANA
CRISTIANO FRANCIS MATOS DE MACEDO
JOCELINE COELHO
JEFFERSON FALK BITTENCOURT
MARLI TERESINHA ANDRADE DA LUZ FONTES
CRISTIANO REIS MAHLMANN
LUIS FELIPE CAMARGOS DE SOUSA
THAISY MARIA ASSING
MAURI PEREIRA JUNIOR
ANTONIO PICHETTI JUNIOR
HEMERSON JOSE GARCIA</t>
  </si>
  <si>
    <t>Fórum Catarinense de Inteligência Fiscal</t>
  </si>
  <si>
    <t>KLIWER SCHMITT</t>
  </si>
  <si>
    <t>III Workshop - ARESC</t>
  </si>
  <si>
    <t>PAULO GASTAO PRETTO
PAULO JOÃO BASTOS
ROGERIO LOCH
AZOR EL ACHKAR</t>
  </si>
  <si>
    <t>30</t>
  </si>
  <si>
    <t>Treinamento e-SIPROC turma 4</t>
  </si>
  <si>
    <r>
      <t xml:space="preserve">Marcos Quilante </t>
    </r>
    <r>
      <rPr>
        <sz val="9"/>
        <color theme="1"/>
        <rFont val="Garamond"/>
        <family val="1"/>
      </rPr>
      <t xml:space="preserve">e Michel Luiz de Andrade </t>
    </r>
  </si>
  <si>
    <t>CÁTIA REGINA SCHÉ
GISSELE SOUZA DE FRANCESCHI NUNES
GERALDO JOSÉ GOMES
JOAO SILVIO BONASSI JR
ODIR GOMES DA ROCHA NETO
LUIZ CARLOS DOS SANTOS
FLORA APOSTOLO DIAMANTARAS
GILSON ARISTIDES BATTISTI
JONNY WINSTON DREWS
KARINA MONTEIRO DE ANDRADE
MAXIMILIANO MAZERA
GEORGE BRASIL PASCHOAL PITSICA
MIGUEL HENRIQUE PACHECO FIGUEIREDO
NAJLA SAIDA FAIN</t>
  </si>
  <si>
    <t>Mês: Set / 2018</t>
  </si>
  <si>
    <t>03 e 04</t>
  </si>
  <si>
    <t>1º Laboratório de Boas Práticas de Controle Externo</t>
  </si>
  <si>
    <t>Cuiabá/MT</t>
  </si>
  <si>
    <t>Nilsom Zanatto 
Alessandro Marinho de Albuquerque</t>
  </si>
  <si>
    <t>Reunião da Comissão Temática Atricon - Controle Externo da Gestão de Resíduos Sólidos</t>
  </si>
  <si>
    <t>13 e 14</t>
  </si>
  <si>
    <t>XI Congresso Anual da ABDE</t>
  </si>
  <si>
    <t>MARCO AURELIO SOUZA DA SILVA</t>
  </si>
  <si>
    <t>19 a 21</t>
  </si>
  <si>
    <t>Gestão Tributária de Contratos e Convênios - 2018</t>
  </si>
  <si>
    <t>Servidores da área contábil</t>
  </si>
  <si>
    <t>Alexandre Marques Andrade Lemos</t>
  </si>
  <si>
    <t>DEJAIR CESAR TAVARES
THAIS SCHMITZ SERPA</t>
  </si>
  <si>
    <t xml:space="preserve">I Seminario de Contabilidade aplicada ao Setor Pubico de Santa Catarina </t>
  </si>
  <si>
    <t>Contadores do TCE e de órgãos públicos</t>
  </si>
  <si>
    <t xml:space="preserve">EDÉSIA FURLAN
ALEXANDRA MARA DE BRITO MAFRA
ALICE LUCIANE RHODEN
ANDERSON PEREIRA
ANDRÉ CONCEIÇÃO COSTA
ANDRÉA TEREZINHA VITALI
ARCANGELO FELISBERTO
ARLENY JAQUELINE MANGRICH PACHECO
BRUNO HUBACHER DA COSTA
CINTIA FRONZA RODRIGUES
CINTIA SALVADOR SORGEN
DANIELA DE SOUZA PEREIRA
DIELIS HEDER FIORENTINI
ELIANA AMORIM ROSA
EMANUELLA SEEMANN HUNTTEMANN
ERCÌ VELHO DE MELO PETRONILIO
ELOARA PRAZERES DE FARIA GOULART
DEJAIR CESAR TAVARES
ALEX ODEVAR CÊA
ANDRÉ LUIZ CANEPARO MACHADO
CAMILA RIBEIRO FELIX
ALEXANDRE FONSÊCA OLIVEIRA
ADRIANA NUNES DA SILVA
BRUNO GODOY AZEVEDO SANTOS
DANIEL CARDOSO GONÇALVES
ALANA ALICE DA CRUZ SILVA
ANDREA YUMI IÇO
ELLEN WHITE BAIENSE CONCENÇO
DANIEL DE BRITO MORO
DANILO VASCONCELOS SANTOS
JÂNIO QUADROS
HENRIQUE DE CAMPOS MELO
FABIANA SANTANA CORRÊA
FLAVIO GEORGE ROCHA
GERALDO CATUNDA NETO
GILCEU FERREIRA
GILMAR DE OLIVEIRA AMORIM
GRAZIELA GESSER
GRAZIELA LUIZA MEINCHEIM
HEBER LIMA DA COSTA
ISAIR SELL
IVAN GRAVE
IVANA KRETZER SANTOS
JANICE VILSÉLIA PACÍFICO DA SILVEIRA
JEFFERSON FERNANDO GRANDE
JORGE LUIZ ALVES
JULIO CESAR SIQUEIRA
KELY CRISTINA DA SILVA TRUPPEL
IURI FEITOSA BERNAZZOLLI
JODE CALIU GIROLA BERNS
GLÁUCIA MATTJIE
GIAN CARLO DA SILVA
HEMERSON JOSE GARCIA
FABIANO DOMINGOS BERNARDO
GABRIELA TOMAZ SIEGA
EVERTON PAULO FOLLETTO
LEONARDO VALENTE FAVARETTO
IVANICE KRETZER SANTOS
JAMES LUCIANI
SONIA ENDLER DE OLIVEIRA
OTTO CESAR FERREIRA SIMÕES
MARCIO STUDART NOGUEIRA
MARIA LUIZA SEEMANN
MÁRIO WENDHAUSEN GENTIL
MICHELE DA SILVA ESPINDOLA
MICHELY BERNARDINI SCHWEITZER
NADIEG SORATO PACHECO
OZEMAR NASCIMENTO WILLMER
PATRICK ESTEVÃO IMETON PEREIRA
PEDRINHO LUIZ PFEIFER
PRISCILA TAÍS SCHULLE
RAFAEL ALMEIDA PINHEIRO DA COSTA
RAQUEL COSTA PEREIRA
RINALDO JOSÉ VALESE
ROBERTO FIALHO
ROSANGELA DELLA VECHIA
SANDRO ROBSON PONTES
SOLANGE MARIA LOURENÇO CARDOSO DE OLIVEIRA
STEPHÂNIA MARIA SILVA DO NASCIMENTO
VAGNER ALONSO PACHECO
VERA LUCIA HAWERROTH SANTANA
VANESSA DOS SANTOS
SERGIO LUIZ KRAESKI
THAIS SCHMITZ SERPA
THAMIRIS RAPOSO SILVA LITRAN DOS SANTOS
MARCOS ANDRE ALVES MONTEIRO
MAXIMILIANO MAZERA
MOISES DE OLIVEIRA BARBOSA
SALETE OLIVEIRA
ODINELIA ELEUTÉRIO KUHNEN
LUIS FELIPE CAMARGOS DE SOUSA
PAULO GASTAO PRETTO
PAULO JOÃO BASTOS
MAYKON CARMINATTI DE FREITAS
OSVALDO FARIA DE OLIVEIRA
SÉRGIO AUGUSTO SILVA
ALICILDO DOS PASSOS
99062496091
SCHIRLEY DA SILVA
LEOCADIO SCHROEDER GIACOMELLO
CELSO COSTA RAMIRES
IVONETI DA SILVA RAMOS
MAURO SERGIO BOPPRE GOULART
EDIMEIA LILIANI SCHNITZLER
ORION AUGUSTO PLATT NETO
FLAVIO DA CRUZ
GILDENORA BATISTA DANTAS MILHOMEM 
IDESIO DA SILVA COELHO JUNIOR 
LEONARDO SILVEIRA DO NASCIMENTO 
ROSILENE OLIVEIRA DE SOUZA 
LUIZ PAULO MONTEIRO MAFRA
SIDNEY ANTONIO TAVARES JUNIOR
NEUSA IVETE MÜLLER
PAULO SERGIO DE SOUZA
PATRICIA SOARES DOS SANTOS
HELIO SILVEIRA ANTUNES
ANDRE COELHO VIANNA
ANDRE FERRARI
MARISTELA SEBERINO ROS DA LUZ
JOFFRE WENDHAUSEN VALENTE
GISSELE SOUZA DE FRANCESCHI NUNES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</si>
</sst>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quot;R$&quot;\ #,##0.00"/>
    <numFmt numFmtId="165" formatCode="&quot;R$&quot;\ #,##0.00;[Red]&quot;R$&quot;\ #,##0.00"/>
    <numFmt numFmtId="166" formatCode="#,##0.00;[Red]#,##0.00"/>
    <numFmt numFmtId="167" formatCode="0.0"/>
    <numFmt numFmtId="168" formatCode="#,##0;[Red]#,##0"/>
  </numFmts>
  <fonts count="23"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sz val="9"/>
      <name val="Garamond"/>
      <family val="1"/>
    </font>
    <font>
      <sz val="11"/>
      <color theme="1"/>
      <name val="Calibri"/>
      <family val="2"/>
      <scheme val="minor"/>
    </font>
    <font>
      <b/>
      <sz val="16"/>
      <name val="Garamond"/>
      <family val="1"/>
    </font>
    <font>
      <b/>
      <sz val="9"/>
      <name val="Garamond"/>
      <family val="1"/>
    </font>
    <font>
      <sz val="9"/>
      <color theme="1"/>
      <name val="Garamond"/>
      <family val="1"/>
    </font>
    <font>
      <b/>
      <sz val="10"/>
      <name val="Garamond"/>
      <family val="1"/>
    </font>
    <font>
      <b/>
      <sz val="9"/>
      <color rgb="FFFF0000"/>
      <name val="Arial"/>
      <family val="2"/>
    </font>
    <font>
      <b/>
      <sz val="8"/>
      <color rgb="FFFF0000"/>
      <name val="Calibri"/>
      <family val="2"/>
      <scheme val="minor"/>
    </font>
    <font>
      <b/>
      <sz val="8"/>
      <name val="Calibri"/>
      <family val="2"/>
      <scheme val="minor"/>
    </font>
    <font>
      <sz val="8"/>
      <name val="Calibri"/>
      <family val="2"/>
      <scheme val="minor"/>
    </font>
    <font>
      <sz val="11"/>
      <color theme="1"/>
      <name val="Garamond"/>
      <family val="1"/>
    </font>
    <font>
      <sz val="9"/>
      <color rgb="FF000000"/>
      <name val="Garamond"/>
      <family val="1"/>
    </font>
    <font>
      <sz val="8"/>
      <color rgb="FF000000"/>
      <name val="Garamond"/>
      <family val="1"/>
    </font>
    <font>
      <sz val="10"/>
      <name val="Garamond"/>
      <family val="1"/>
    </font>
    <font>
      <sz val="11"/>
      <name val="Garamond"/>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76">
    <xf numFmtId="0" fontId="0" fillId="0" borderId="0" xfId="0"/>
    <xf numFmtId="0" fontId="0" fillId="3" borderId="0" xfId="0" applyFill="1" applyBorder="1"/>
    <xf numFmtId="0" fontId="3" fillId="5"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5" fontId="11" fillId="6" borderId="1" xfId="1" applyNumberFormat="1" applyFont="1" applyFill="1" applyBorder="1" applyAlignment="1">
      <alignment horizontal="center" vertical="center" wrapText="1"/>
    </xf>
    <xf numFmtId="1" fontId="11" fillId="6" borderId="1" xfId="1" applyNumberFormat="1"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2" fillId="0" borderId="0" xfId="0" applyFont="1" applyAlignment="1">
      <alignment horizontal="center" vertical="center"/>
    </xf>
    <xf numFmtId="166" fontId="8" fillId="3" borderId="1" xfId="0" applyNumberFormat="1" applyFont="1" applyFill="1" applyBorder="1" applyAlignment="1">
      <alignment horizontal="center" vertical="center" wrapText="1"/>
    </xf>
    <xf numFmtId="166" fontId="13" fillId="6" borderId="1" xfId="1" applyNumberFormat="1" applyFont="1" applyFill="1" applyBorder="1" applyAlignment="1">
      <alignment horizontal="center" vertical="center" wrapText="1"/>
    </xf>
    <xf numFmtId="1" fontId="13" fillId="6" borderId="1" xfId="1"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4" fontId="8"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0" fontId="18" fillId="3" borderId="0" xfId="0" applyFont="1" applyFill="1" applyBorder="1"/>
    <xf numFmtId="0" fontId="8"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9" fillId="0" borderId="1" xfId="0" applyFont="1" applyBorder="1" applyAlignment="1">
      <alignment horizontal="center" vertical="center" wrapText="1"/>
    </xf>
    <xf numFmtId="0" fontId="4" fillId="5" borderId="3" xfId="0" applyFont="1" applyFill="1" applyBorder="1" applyAlignment="1">
      <alignment vertical="center"/>
    </xf>
    <xf numFmtId="0" fontId="6" fillId="6" borderId="6" xfId="0" applyFont="1" applyFill="1" applyBorder="1" applyAlignment="1">
      <alignment vertical="center"/>
    </xf>
    <xf numFmtId="0" fontId="6" fillId="6" borderId="3" xfId="0" applyFont="1" applyFill="1" applyBorder="1" applyAlignment="1">
      <alignment vertical="center"/>
    </xf>
    <xf numFmtId="2" fontId="8" fillId="3" borderId="1" xfId="0" applyNumberFormat="1" applyFont="1" applyFill="1" applyBorder="1" applyAlignment="1">
      <alignment horizontal="center" vertical="center"/>
    </xf>
    <xf numFmtId="0" fontId="12" fillId="3" borderId="1" xfId="0" applyFont="1" applyFill="1" applyBorder="1" applyAlignment="1">
      <alignment vertical="center"/>
    </xf>
    <xf numFmtId="0" fontId="12" fillId="3" borderId="1" xfId="0" applyFont="1" applyFill="1" applyBorder="1" applyAlignment="1">
      <alignment vertical="center" wrapText="1"/>
    </xf>
    <xf numFmtId="0" fontId="20" fillId="0" borderId="1" xfId="0" applyFont="1" applyBorder="1" applyAlignment="1">
      <alignment horizontal="center" vertical="center" wrapText="1"/>
    </xf>
    <xf numFmtId="0" fontId="12" fillId="3" borderId="1" xfId="0" applyFont="1" applyFill="1" applyBorder="1" applyAlignment="1">
      <alignment wrapText="1"/>
    </xf>
    <xf numFmtId="2" fontId="11" fillId="3"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67" fontId="13" fillId="6" borderId="1" xfId="1"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18" fillId="3" borderId="0" xfId="0" applyFont="1" applyFill="1" applyBorder="1" applyAlignment="1">
      <alignment wrapText="1"/>
    </xf>
    <xf numFmtId="49" fontId="8" fillId="3" borderId="1" xfId="0" applyNumberFormat="1" applyFont="1" applyFill="1" applyBorder="1" applyAlignment="1">
      <alignment horizontal="center" vertical="center" wrapText="1"/>
    </xf>
    <xf numFmtId="1" fontId="8" fillId="3" borderId="1" xfId="0" applyNumberFormat="1" applyFont="1" applyFill="1" applyBorder="1" applyAlignment="1">
      <alignment horizontal="right" vertical="center" wrapText="1" indent="4"/>
    </xf>
    <xf numFmtId="49" fontId="8"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wrapText="1"/>
    </xf>
    <xf numFmtId="0" fontId="18" fillId="3" borderId="0" xfId="0" quotePrefix="1" applyFont="1" applyFill="1" applyBorder="1"/>
    <xf numFmtId="4" fontId="8" fillId="0" borderId="1" xfId="0" applyNumberFormat="1" applyFont="1" applyFill="1" applyBorder="1" applyAlignment="1">
      <alignment horizontal="center" vertical="center" wrapText="1"/>
    </xf>
    <xf numFmtId="0" fontId="19" fillId="0" borderId="1" xfId="0" applyFont="1" applyBorder="1" applyAlignment="1">
      <alignment horizontal="left" vertical="center"/>
    </xf>
    <xf numFmtId="0" fontId="18" fillId="3" borderId="0" xfId="0" applyFont="1" applyFill="1" applyBorder="1" applyAlignment="1">
      <alignment horizontal="center"/>
    </xf>
    <xf numFmtId="168" fontId="13" fillId="6" borderId="1" xfId="1" applyNumberFormat="1"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7"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Alignment="1">
      <alignment horizontal="left"/>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2" fillId="2" borderId="12" xfId="0" applyFont="1" applyFill="1" applyBorder="1" applyAlignment="1">
      <alignment horizontal="center" vertical="center"/>
    </xf>
    <xf numFmtId="0" fontId="3" fillId="5" borderId="9" xfId="0" applyFont="1" applyFill="1" applyBorder="1" applyAlignment="1">
      <alignment horizontal="center" vertical="center" wrapText="1"/>
    </xf>
    <xf numFmtId="0" fontId="1" fillId="4" borderId="0" xfId="0" applyFont="1" applyFill="1" applyBorder="1" applyAlignment="1">
      <alignment horizontal="center" vertical="center"/>
    </xf>
    <xf numFmtId="49" fontId="11" fillId="3" borderId="4"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7" xfId="0" applyFont="1" applyBorder="1" applyAlignment="1">
      <alignment horizontal="left" vertical="center"/>
    </xf>
    <xf numFmtId="0" fontId="8" fillId="3" borderId="0" xfId="0" applyFont="1" applyFill="1" applyBorder="1" applyAlignment="1">
      <alignment horizontal="center" vertical="center" wrapText="1"/>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6"/>
  <sheetViews>
    <sheetView tabSelected="1" topLeftCell="A113" zoomScale="90" zoomScaleNormal="90" workbookViewId="0">
      <selection activeCell="A127" sqref="A127"/>
    </sheetView>
  </sheetViews>
  <sheetFormatPr defaultRowHeight="15" x14ac:dyDescent="0.25"/>
  <cols>
    <col min="1" max="1" width="14.28515625" customWidth="1"/>
    <col min="2" max="2" width="33" customWidth="1"/>
    <col min="3" max="3" width="12.5703125" customWidth="1"/>
    <col min="4" max="4" width="21" customWidth="1"/>
    <col min="5" max="5" width="22" customWidth="1"/>
    <col min="6" max="6" width="15.7109375" customWidth="1"/>
    <col min="7" max="7" width="14.85546875" bestFit="1" customWidth="1"/>
    <col min="8" max="8" width="14.42578125" bestFit="1" customWidth="1"/>
    <col min="9" max="9" width="14.85546875" bestFit="1" customWidth="1"/>
    <col min="10" max="10" width="13.7109375" bestFit="1" customWidth="1"/>
    <col min="11" max="11" width="15.140625" bestFit="1" customWidth="1"/>
    <col min="12" max="12" width="14.5703125" customWidth="1"/>
    <col min="13" max="13" width="14" customWidth="1"/>
    <col min="14" max="14" width="15.85546875" customWidth="1"/>
    <col min="15" max="15" width="23.85546875" customWidth="1"/>
    <col min="16" max="16" width="11.28515625" bestFit="1" customWidth="1"/>
  </cols>
  <sheetData>
    <row r="1" spans="1:15" ht="30" customHeight="1" x14ac:dyDescent="0.25">
      <c r="A1" s="66" t="s">
        <v>7</v>
      </c>
      <c r="B1" s="66"/>
      <c r="C1" s="66"/>
      <c r="D1" s="66"/>
      <c r="E1" s="66"/>
      <c r="F1" s="66"/>
      <c r="G1" s="66"/>
      <c r="H1" s="66"/>
      <c r="I1" s="66"/>
      <c r="J1" s="66"/>
      <c r="K1" s="66"/>
      <c r="L1" s="66"/>
      <c r="M1" s="66"/>
      <c r="N1" s="66"/>
      <c r="O1" s="66"/>
    </row>
    <row r="2" spans="1:15" s="1" customFormat="1" ht="21.75" customHeight="1" x14ac:dyDescent="0.25">
      <c r="A2" s="64" t="s">
        <v>13</v>
      </c>
      <c r="B2" s="64"/>
      <c r="C2" s="64"/>
      <c r="D2" s="64"/>
      <c r="E2" s="64"/>
      <c r="F2" s="64"/>
      <c r="G2" s="64"/>
      <c r="H2" s="64"/>
      <c r="I2" s="64"/>
      <c r="J2" s="64"/>
      <c r="K2" s="64"/>
      <c r="L2" s="64"/>
      <c r="M2" s="64"/>
      <c r="N2" s="64"/>
      <c r="O2" s="64"/>
    </row>
    <row r="3" spans="1:15" ht="15" customHeight="1" x14ac:dyDescent="0.25">
      <c r="A3" s="50" t="s">
        <v>0</v>
      </c>
      <c r="B3" s="50" t="s">
        <v>1</v>
      </c>
      <c r="C3" s="52" t="s">
        <v>2</v>
      </c>
      <c r="D3" s="50" t="s">
        <v>3</v>
      </c>
      <c r="E3" s="50" t="s">
        <v>4</v>
      </c>
      <c r="F3" s="50" t="s">
        <v>5</v>
      </c>
      <c r="G3" s="27" t="s">
        <v>15</v>
      </c>
      <c r="H3" s="27"/>
      <c r="I3" s="27"/>
      <c r="J3" s="27"/>
      <c r="K3" s="50" t="s">
        <v>10</v>
      </c>
      <c r="L3" s="52" t="s">
        <v>66</v>
      </c>
      <c r="M3" s="50" t="s">
        <v>6</v>
      </c>
      <c r="N3" s="53" t="s">
        <v>8</v>
      </c>
      <c r="O3" s="53" t="s">
        <v>29</v>
      </c>
    </row>
    <row r="4" spans="1:15" ht="33.75" x14ac:dyDescent="0.25">
      <c r="A4" s="51"/>
      <c r="B4" s="51"/>
      <c r="C4" s="65"/>
      <c r="D4" s="51"/>
      <c r="E4" s="51"/>
      <c r="F4" s="51"/>
      <c r="G4" s="2" t="s">
        <v>16</v>
      </c>
      <c r="H4" s="2" t="s">
        <v>9</v>
      </c>
      <c r="I4" s="2" t="s">
        <v>17</v>
      </c>
      <c r="J4" s="2" t="s">
        <v>18</v>
      </c>
      <c r="K4" s="51"/>
      <c r="L4" s="51"/>
      <c r="M4" s="51"/>
      <c r="N4" s="54"/>
      <c r="O4" s="54"/>
    </row>
    <row r="5" spans="1:15" x14ac:dyDescent="0.25">
      <c r="A5" s="67"/>
      <c r="B5" s="69"/>
      <c r="C5" s="4"/>
      <c r="D5" s="4"/>
      <c r="E5" s="5"/>
      <c r="F5" s="5"/>
      <c r="G5" s="6"/>
      <c r="H5" s="6"/>
      <c r="I5" s="6"/>
      <c r="J5" s="7"/>
      <c r="K5" s="6"/>
      <c r="L5" s="6"/>
      <c r="M5" s="5"/>
      <c r="N5" s="5"/>
      <c r="O5" s="5"/>
    </row>
    <row r="6" spans="1:15" ht="21" x14ac:dyDescent="0.25">
      <c r="A6" s="68"/>
      <c r="B6" s="70"/>
      <c r="C6" s="71" t="s">
        <v>14</v>
      </c>
      <c r="D6" s="72"/>
      <c r="E6" s="72"/>
      <c r="F6" s="72"/>
      <c r="G6" s="72"/>
      <c r="H6" s="72"/>
      <c r="I6" s="72"/>
      <c r="J6" s="72"/>
      <c r="K6" s="72"/>
      <c r="L6" s="72"/>
      <c r="M6" s="72"/>
      <c r="N6" s="72"/>
      <c r="O6" s="73"/>
    </row>
    <row r="7" spans="1:15" x14ac:dyDescent="0.25">
      <c r="A7" s="58" t="s">
        <v>11</v>
      </c>
      <c r="B7" s="59"/>
      <c r="C7" s="59"/>
      <c r="D7" s="59"/>
      <c r="E7" s="59"/>
      <c r="F7" s="59"/>
      <c r="G7" s="59"/>
      <c r="H7" s="59"/>
      <c r="I7" s="59"/>
      <c r="J7" s="59"/>
      <c r="K7" s="60"/>
      <c r="L7" s="8" t="s">
        <v>19</v>
      </c>
      <c r="M7" s="9" t="s">
        <v>19</v>
      </c>
      <c r="N7" s="9"/>
      <c r="O7" s="9" t="s">
        <v>19</v>
      </c>
    </row>
    <row r="8" spans="1:15" s="1" customFormat="1" ht="21.75" customHeight="1" x14ac:dyDescent="0.25">
      <c r="A8" s="64" t="s">
        <v>20</v>
      </c>
      <c r="B8" s="64"/>
      <c r="C8" s="64"/>
      <c r="D8" s="64"/>
      <c r="E8" s="64"/>
      <c r="F8" s="64"/>
      <c r="G8" s="64"/>
      <c r="H8" s="64"/>
      <c r="I8" s="64"/>
      <c r="J8" s="64"/>
      <c r="K8" s="64"/>
      <c r="L8" s="64"/>
      <c r="M8" s="64"/>
      <c r="N8" s="64"/>
      <c r="O8" s="64"/>
    </row>
    <row r="9" spans="1:15" ht="15" customHeight="1" x14ac:dyDescent="0.25">
      <c r="A9" s="50" t="s">
        <v>0</v>
      </c>
      <c r="B9" s="50" t="s">
        <v>1</v>
      </c>
      <c r="C9" s="52" t="s">
        <v>2</v>
      </c>
      <c r="D9" s="50" t="s">
        <v>3</v>
      </c>
      <c r="E9" s="50" t="s">
        <v>4</v>
      </c>
      <c r="F9" s="50" t="s">
        <v>5</v>
      </c>
      <c r="G9" s="61" t="s">
        <v>15</v>
      </c>
      <c r="H9" s="62"/>
      <c r="I9" s="62"/>
      <c r="J9" s="63"/>
      <c r="K9" s="50" t="s">
        <v>10</v>
      </c>
      <c r="L9" s="52" t="s">
        <v>66</v>
      </c>
      <c r="M9" s="50" t="s">
        <v>6</v>
      </c>
      <c r="N9" s="53" t="s">
        <v>8</v>
      </c>
      <c r="O9" s="53" t="s">
        <v>29</v>
      </c>
    </row>
    <row r="10" spans="1:15" ht="27.75" customHeight="1" x14ac:dyDescent="0.25">
      <c r="A10" s="51"/>
      <c r="B10" s="51"/>
      <c r="C10" s="65"/>
      <c r="D10" s="51"/>
      <c r="E10" s="51"/>
      <c r="F10" s="51"/>
      <c r="G10" s="2" t="s">
        <v>16</v>
      </c>
      <c r="H10" s="2" t="s">
        <v>9</v>
      </c>
      <c r="I10" s="2" t="s">
        <v>106</v>
      </c>
      <c r="J10" s="2" t="s">
        <v>17</v>
      </c>
      <c r="K10" s="51"/>
      <c r="L10" s="51"/>
      <c r="M10" s="51"/>
      <c r="N10" s="54"/>
      <c r="O10" s="54"/>
    </row>
    <row r="11" spans="1:15" ht="20.25" customHeight="1" x14ac:dyDescent="0.25">
      <c r="A11" s="10" t="s">
        <v>28</v>
      </c>
      <c r="B11" s="3" t="s">
        <v>21</v>
      </c>
      <c r="C11" s="11" t="s">
        <v>22</v>
      </c>
      <c r="D11" s="12" t="s">
        <v>23</v>
      </c>
      <c r="E11" s="12" t="s">
        <v>24</v>
      </c>
      <c r="F11" s="13" t="s">
        <v>25</v>
      </c>
      <c r="G11" s="14">
        <v>0</v>
      </c>
      <c r="H11" s="14">
        <v>0</v>
      </c>
      <c r="I11" s="14">
        <v>0</v>
      </c>
      <c r="J11" s="14">
        <v>2535</v>
      </c>
      <c r="K11" s="14">
        <v>2535</v>
      </c>
      <c r="L11" s="14">
        <v>101.4</v>
      </c>
      <c r="M11" s="12">
        <v>36</v>
      </c>
      <c r="N11" s="11">
        <v>25</v>
      </c>
      <c r="O11" s="17" t="s">
        <v>30</v>
      </c>
    </row>
    <row r="12" spans="1:15" ht="17.25" customHeight="1" x14ac:dyDescent="0.25">
      <c r="A12" s="28" t="s">
        <v>11</v>
      </c>
      <c r="B12" s="29"/>
      <c r="C12" s="29"/>
      <c r="D12" s="29"/>
      <c r="E12" s="29"/>
      <c r="F12" s="29"/>
      <c r="G12" s="29"/>
      <c r="H12" s="29"/>
      <c r="I12" s="29"/>
      <c r="J12" s="29"/>
      <c r="K12" s="15">
        <f>SUM(J11)</f>
        <v>2535</v>
      </c>
      <c r="L12" s="15" t="s">
        <v>19</v>
      </c>
      <c r="M12" s="16" t="s">
        <v>26</v>
      </c>
      <c r="N12" s="16" t="s">
        <v>27</v>
      </c>
      <c r="O12" s="16"/>
    </row>
    <row r="13" spans="1:15" s="1" customFormat="1" ht="21.75" customHeight="1" x14ac:dyDescent="0.25">
      <c r="A13" s="64" t="s">
        <v>32</v>
      </c>
      <c r="B13" s="64"/>
      <c r="C13" s="64"/>
      <c r="D13" s="64"/>
      <c r="E13" s="64"/>
      <c r="F13" s="64"/>
      <c r="G13" s="64"/>
      <c r="H13" s="64"/>
      <c r="I13" s="64"/>
      <c r="J13" s="64"/>
      <c r="K13" s="64"/>
      <c r="L13" s="64"/>
      <c r="M13" s="64"/>
      <c r="N13" s="64"/>
      <c r="O13" s="64"/>
    </row>
    <row r="14" spans="1:15" ht="15" customHeight="1" x14ac:dyDescent="0.25">
      <c r="A14" s="50" t="s">
        <v>0</v>
      </c>
      <c r="B14" s="50" t="s">
        <v>1</v>
      </c>
      <c r="C14" s="52" t="s">
        <v>2</v>
      </c>
      <c r="D14" s="50" t="s">
        <v>3</v>
      </c>
      <c r="E14" s="50" t="s">
        <v>4</v>
      </c>
      <c r="F14" s="50" t="s">
        <v>5</v>
      </c>
      <c r="G14" s="27" t="s">
        <v>15</v>
      </c>
      <c r="H14" s="27"/>
      <c r="I14" s="27"/>
      <c r="J14" s="27"/>
      <c r="K14" s="50" t="s">
        <v>10</v>
      </c>
      <c r="L14" s="52" t="s">
        <v>66</v>
      </c>
      <c r="M14" s="50" t="s">
        <v>6</v>
      </c>
      <c r="N14" s="53" t="s">
        <v>8</v>
      </c>
      <c r="O14" s="53" t="s">
        <v>29</v>
      </c>
    </row>
    <row r="15" spans="1:15" ht="30" customHeight="1" x14ac:dyDescent="0.25">
      <c r="A15" s="51"/>
      <c r="B15" s="51"/>
      <c r="C15" s="65"/>
      <c r="D15" s="51"/>
      <c r="E15" s="51"/>
      <c r="F15" s="51"/>
      <c r="G15" s="2" t="s">
        <v>16</v>
      </c>
      <c r="H15" s="2" t="s">
        <v>9</v>
      </c>
      <c r="I15" s="2" t="s">
        <v>106</v>
      </c>
      <c r="J15" s="2" t="s">
        <v>17</v>
      </c>
      <c r="K15" s="51"/>
      <c r="L15" s="51"/>
      <c r="M15" s="51"/>
      <c r="N15" s="54"/>
      <c r="O15" s="54"/>
    </row>
    <row r="16" spans="1:15" s="23" customFormat="1" ht="48" customHeight="1" x14ac:dyDescent="0.25">
      <c r="A16" s="18" t="s">
        <v>33</v>
      </c>
      <c r="B16" s="19" t="s">
        <v>34</v>
      </c>
      <c r="C16" s="19" t="s">
        <v>35</v>
      </c>
      <c r="D16" s="20" t="s">
        <v>36</v>
      </c>
      <c r="E16" s="20" t="s">
        <v>24</v>
      </c>
      <c r="F16" s="20" t="s">
        <v>37</v>
      </c>
      <c r="G16" s="21">
        <v>0</v>
      </c>
      <c r="H16" s="21">
        <v>0</v>
      </c>
      <c r="I16" s="21">
        <v>2170</v>
      </c>
      <c r="J16" s="21">
        <v>0</v>
      </c>
      <c r="K16" s="22">
        <f t="shared" ref="K16:K17" si="0">G16+H16+I16+J16</f>
        <v>2170</v>
      </c>
      <c r="L16" s="21">
        <f t="shared" ref="L16:L18" si="1">K16/N16</f>
        <v>2170</v>
      </c>
      <c r="M16" s="20">
        <v>45</v>
      </c>
      <c r="N16" s="19">
        <v>1</v>
      </c>
      <c r="O16" s="17" t="s">
        <v>38</v>
      </c>
    </row>
    <row r="17" spans="1:15" s="23" customFormat="1" ht="48" customHeight="1" x14ac:dyDescent="0.25">
      <c r="A17" s="18" t="s">
        <v>33</v>
      </c>
      <c r="B17" s="19" t="s">
        <v>34</v>
      </c>
      <c r="C17" s="19" t="s">
        <v>35</v>
      </c>
      <c r="D17" s="20" t="s">
        <v>36</v>
      </c>
      <c r="E17" s="20" t="s">
        <v>24</v>
      </c>
      <c r="F17" s="20" t="s">
        <v>37</v>
      </c>
      <c r="G17" s="21">
        <v>0</v>
      </c>
      <c r="H17" s="21">
        <v>0</v>
      </c>
      <c r="I17" s="21">
        <v>2170</v>
      </c>
      <c r="J17" s="21">
        <v>0</v>
      </c>
      <c r="K17" s="22">
        <f t="shared" si="0"/>
        <v>2170</v>
      </c>
      <c r="L17" s="21">
        <f t="shared" si="1"/>
        <v>2170</v>
      </c>
      <c r="M17" s="20">
        <v>45</v>
      </c>
      <c r="N17" s="19">
        <v>1</v>
      </c>
      <c r="O17" s="17" t="s">
        <v>39</v>
      </c>
    </row>
    <row r="18" spans="1:15" s="23" customFormat="1" ht="48" customHeight="1" x14ac:dyDescent="0.25">
      <c r="A18" s="18" t="s">
        <v>33</v>
      </c>
      <c r="B18" s="19" t="s">
        <v>40</v>
      </c>
      <c r="C18" s="19" t="s">
        <v>35</v>
      </c>
      <c r="D18" s="20" t="s">
        <v>36</v>
      </c>
      <c r="E18" s="20" t="s">
        <v>24</v>
      </c>
      <c r="F18" s="20" t="s">
        <v>41</v>
      </c>
      <c r="G18" s="21">
        <v>0</v>
      </c>
      <c r="H18" s="21">
        <v>0</v>
      </c>
      <c r="I18" s="21">
        <v>3085</v>
      </c>
      <c r="J18" s="21">
        <v>0</v>
      </c>
      <c r="K18" s="22">
        <v>2909.7</v>
      </c>
      <c r="L18" s="21">
        <f t="shared" si="1"/>
        <v>2909.7</v>
      </c>
      <c r="M18" s="20">
        <v>45</v>
      </c>
      <c r="N18" s="19">
        <v>1</v>
      </c>
      <c r="O18" s="17" t="s">
        <v>42</v>
      </c>
    </row>
    <row r="19" spans="1:15" s="23" customFormat="1" ht="42.75" customHeight="1" x14ac:dyDescent="0.25">
      <c r="A19" s="24" t="s">
        <v>43</v>
      </c>
      <c r="B19" s="19" t="s">
        <v>21</v>
      </c>
      <c r="C19" s="19" t="s">
        <v>22</v>
      </c>
      <c r="D19" s="20" t="s">
        <v>23</v>
      </c>
      <c r="E19" s="20" t="s">
        <v>24</v>
      </c>
      <c r="F19" s="25" t="s">
        <v>25</v>
      </c>
      <c r="G19" s="21">
        <v>0</v>
      </c>
      <c r="H19" s="21">
        <v>0</v>
      </c>
      <c r="I19" s="21">
        <v>0</v>
      </c>
      <c r="J19" s="21">
        <v>845</v>
      </c>
      <c r="K19" s="22">
        <f>G19+H19+I19+J19</f>
        <v>845</v>
      </c>
      <c r="L19" s="21">
        <f>K19/N19</f>
        <v>33.799999999999997</v>
      </c>
      <c r="M19" s="12">
        <v>12</v>
      </c>
      <c r="N19" s="19">
        <v>25</v>
      </c>
      <c r="O19" s="17" t="s">
        <v>30</v>
      </c>
    </row>
    <row r="20" spans="1:15" s="23" customFormat="1" ht="42.75" customHeight="1" x14ac:dyDescent="0.25">
      <c r="A20" s="18" t="s">
        <v>44</v>
      </c>
      <c r="B20" s="19" t="s">
        <v>45</v>
      </c>
      <c r="C20" s="19" t="s">
        <v>22</v>
      </c>
      <c r="D20" s="20" t="s">
        <v>46</v>
      </c>
      <c r="E20" s="20" t="s">
        <v>47</v>
      </c>
      <c r="F20" s="20" t="s">
        <v>25</v>
      </c>
      <c r="G20" s="21">
        <v>0</v>
      </c>
      <c r="H20" s="21">
        <v>0</v>
      </c>
      <c r="I20" s="21">
        <v>15417</v>
      </c>
      <c r="J20" s="21">
        <v>1183</v>
      </c>
      <c r="K20" s="22">
        <f>SUM(G20:J20)</f>
        <v>16600</v>
      </c>
      <c r="L20" s="21">
        <f>K20/N20</f>
        <v>415</v>
      </c>
      <c r="M20" s="20">
        <v>16</v>
      </c>
      <c r="N20" s="19">
        <v>40</v>
      </c>
      <c r="O20" s="17" t="s">
        <v>48</v>
      </c>
    </row>
    <row r="21" spans="1:15" s="23" customFormat="1" ht="58.5" customHeight="1" x14ac:dyDescent="0.25">
      <c r="A21" s="18">
        <v>13</v>
      </c>
      <c r="B21" s="19" t="s">
        <v>49</v>
      </c>
      <c r="C21" s="19" t="s">
        <v>22</v>
      </c>
      <c r="D21" s="20" t="s">
        <v>36</v>
      </c>
      <c r="E21" s="20" t="s">
        <v>47</v>
      </c>
      <c r="F21" s="20" t="s">
        <v>25</v>
      </c>
      <c r="G21" s="21">
        <v>0</v>
      </c>
      <c r="H21" s="21">
        <v>0</v>
      </c>
      <c r="I21" s="21">
        <v>3083</v>
      </c>
      <c r="J21" s="21">
        <v>1746</v>
      </c>
      <c r="K21" s="22">
        <f>G21+H21+I21+J21</f>
        <v>4829</v>
      </c>
      <c r="L21" s="21">
        <f>K21/N21</f>
        <v>46.883495145631066</v>
      </c>
      <c r="M21" s="20">
        <v>4</v>
      </c>
      <c r="N21" s="19">
        <v>103</v>
      </c>
      <c r="O21" s="17" t="s">
        <v>50</v>
      </c>
    </row>
    <row r="22" spans="1:15" s="23" customFormat="1" ht="99.75" customHeight="1" x14ac:dyDescent="0.25">
      <c r="A22" s="18" t="s">
        <v>51</v>
      </c>
      <c r="B22" s="26" t="s">
        <v>52</v>
      </c>
      <c r="C22" s="19" t="s">
        <v>53</v>
      </c>
      <c r="D22" s="20" t="s">
        <v>36</v>
      </c>
      <c r="E22" s="20" t="s">
        <v>24</v>
      </c>
      <c r="F22" s="20" t="s">
        <v>54</v>
      </c>
      <c r="G22" s="21">
        <v>2402.4</v>
      </c>
      <c r="H22" s="21">
        <v>5440</v>
      </c>
      <c r="I22" s="21">
        <v>7380</v>
      </c>
      <c r="J22" s="21">
        <v>0</v>
      </c>
      <c r="K22" s="22">
        <f t="shared" ref="K22:K26" si="2">G22+H22+I22+J22</f>
        <v>15222.4</v>
      </c>
      <c r="L22" s="21">
        <f t="shared" ref="L22:L26" si="3">K22/N22</f>
        <v>7611.2</v>
      </c>
      <c r="M22" s="20">
        <v>20</v>
      </c>
      <c r="N22" s="19">
        <v>2</v>
      </c>
      <c r="O22" s="17" t="s">
        <v>55</v>
      </c>
    </row>
    <row r="23" spans="1:15" s="23" customFormat="1" ht="48" customHeight="1" x14ac:dyDescent="0.25">
      <c r="A23" s="18" t="s">
        <v>56</v>
      </c>
      <c r="B23" s="26" t="s">
        <v>57</v>
      </c>
      <c r="C23" s="19" t="s">
        <v>22</v>
      </c>
      <c r="D23" s="20" t="s">
        <v>23</v>
      </c>
      <c r="E23" s="20" t="s">
        <v>24</v>
      </c>
      <c r="F23" s="20" t="s">
        <v>58</v>
      </c>
      <c r="G23" s="21">
        <v>0</v>
      </c>
      <c r="H23" s="21">
        <v>32300</v>
      </c>
      <c r="I23" s="21">
        <v>0</v>
      </c>
      <c r="J23" s="21">
        <v>0</v>
      </c>
      <c r="K23" s="22">
        <f t="shared" si="2"/>
        <v>32300</v>
      </c>
      <c r="L23" s="21">
        <f t="shared" si="3"/>
        <v>1900</v>
      </c>
      <c r="M23" s="20">
        <v>30</v>
      </c>
      <c r="N23" s="19">
        <v>17</v>
      </c>
      <c r="O23" s="17" t="s">
        <v>59</v>
      </c>
    </row>
    <row r="24" spans="1:15" s="23" customFormat="1" ht="45" customHeight="1" x14ac:dyDescent="0.25">
      <c r="A24" s="18" t="s">
        <v>60</v>
      </c>
      <c r="B24" s="26" t="s">
        <v>57</v>
      </c>
      <c r="C24" s="19" t="s">
        <v>22</v>
      </c>
      <c r="D24" s="20" t="s">
        <v>23</v>
      </c>
      <c r="E24" s="20" t="s">
        <v>24</v>
      </c>
      <c r="F24" s="20" t="s">
        <v>58</v>
      </c>
      <c r="G24" s="21">
        <v>0</v>
      </c>
      <c r="H24" s="21">
        <v>15200</v>
      </c>
      <c r="I24" s="21">
        <v>0</v>
      </c>
      <c r="J24" s="21">
        <v>0</v>
      </c>
      <c r="K24" s="22">
        <f t="shared" si="2"/>
        <v>15200</v>
      </c>
      <c r="L24" s="21">
        <f t="shared" si="3"/>
        <v>1900</v>
      </c>
      <c r="M24" s="20">
        <v>24</v>
      </c>
      <c r="N24" s="19">
        <v>8</v>
      </c>
      <c r="O24" s="17" t="s">
        <v>61</v>
      </c>
    </row>
    <row r="25" spans="1:15" s="23" customFormat="1" ht="48" customHeight="1" x14ac:dyDescent="0.25">
      <c r="A25" s="18">
        <v>19</v>
      </c>
      <c r="B25" s="19" t="s">
        <v>62</v>
      </c>
      <c r="C25" s="19" t="s">
        <v>22</v>
      </c>
      <c r="D25" s="20" t="s">
        <v>23</v>
      </c>
      <c r="E25" s="20" t="s">
        <v>63</v>
      </c>
      <c r="F25" s="20" t="s">
        <v>25</v>
      </c>
      <c r="G25" s="21">
        <v>0</v>
      </c>
      <c r="H25" s="21">
        <v>0</v>
      </c>
      <c r="I25" s="21">
        <v>0</v>
      </c>
      <c r="J25" s="21">
        <v>0</v>
      </c>
      <c r="K25" s="22">
        <f t="shared" si="2"/>
        <v>0</v>
      </c>
      <c r="L25" s="21">
        <f t="shared" si="3"/>
        <v>0</v>
      </c>
      <c r="M25" s="20">
        <v>3</v>
      </c>
      <c r="N25" s="19">
        <v>14</v>
      </c>
      <c r="O25" s="17" t="s">
        <v>64</v>
      </c>
    </row>
    <row r="26" spans="1:15" s="23" customFormat="1" ht="53.25" customHeight="1" x14ac:dyDescent="0.25">
      <c r="A26" s="24">
        <v>26</v>
      </c>
      <c r="B26" s="19" t="s">
        <v>62</v>
      </c>
      <c r="C26" s="19" t="s">
        <v>22</v>
      </c>
      <c r="D26" s="20" t="s">
        <v>23</v>
      </c>
      <c r="E26" s="20" t="s">
        <v>63</v>
      </c>
      <c r="F26" s="25" t="s">
        <v>25</v>
      </c>
      <c r="G26" s="21">
        <v>0</v>
      </c>
      <c r="H26" s="21">
        <v>0</v>
      </c>
      <c r="I26" s="21">
        <v>0</v>
      </c>
      <c r="J26" s="21">
        <v>0</v>
      </c>
      <c r="K26" s="22">
        <f t="shared" si="2"/>
        <v>0</v>
      </c>
      <c r="L26" s="21">
        <f t="shared" si="3"/>
        <v>0</v>
      </c>
      <c r="M26" s="12">
        <v>3</v>
      </c>
      <c r="N26" s="11">
        <v>11</v>
      </c>
      <c r="O26" s="17" t="s">
        <v>65</v>
      </c>
    </row>
    <row r="27" spans="1:15" ht="17.25" customHeight="1" x14ac:dyDescent="0.25">
      <c r="A27" s="58" t="s">
        <v>11</v>
      </c>
      <c r="B27" s="59"/>
      <c r="C27" s="59"/>
      <c r="D27" s="59"/>
      <c r="E27" s="59"/>
      <c r="F27" s="59"/>
      <c r="G27" s="59"/>
      <c r="H27" s="59"/>
      <c r="I27" s="59"/>
      <c r="J27" s="60"/>
      <c r="K27" s="15">
        <f>SUM(K21:K26)</f>
        <v>67551.399999999994</v>
      </c>
      <c r="L27" s="15" t="s">
        <v>19</v>
      </c>
      <c r="M27" s="16">
        <f>SUM(M16:M26)</f>
        <v>247</v>
      </c>
      <c r="N27" s="16">
        <f>SUM(N16:N26)</f>
        <v>223</v>
      </c>
      <c r="O27" s="16"/>
    </row>
    <row r="28" spans="1:15" x14ac:dyDescent="0.25">
      <c r="A28" s="74" t="s">
        <v>12</v>
      </c>
      <c r="B28" s="74"/>
      <c r="C28" s="74"/>
      <c r="D28" s="74"/>
      <c r="E28" s="74"/>
      <c r="F28" s="74"/>
      <c r="G28" s="74"/>
      <c r="H28" s="74"/>
      <c r="I28" s="74"/>
      <c r="J28" s="74"/>
      <c r="K28" s="74"/>
      <c r="L28" s="74"/>
      <c r="M28" s="74"/>
      <c r="N28" s="74"/>
      <c r="O28" s="74"/>
    </row>
    <row r="29" spans="1:15" hidden="1" x14ac:dyDescent="0.25">
      <c r="A29" s="57"/>
      <c r="B29" s="57"/>
      <c r="C29" s="57"/>
      <c r="D29" s="57"/>
      <c r="E29" s="57"/>
      <c r="F29" s="57"/>
      <c r="G29" s="57"/>
      <c r="H29" s="57"/>
      <c r="I29" s="57"/>
      <c r="J29" s="57"/>
      <c r="K29" s="57"/>
      <c r="L29" s="57"/>
      <c r="M29" s="57"/>
      <c r="N29" s="57"/>
      <c r="O29" s="57"/>
    </row>
    <row r="30" spans="1:15" x14ac:dyDescent="0.25">
      <c r="A30" s="55" t="s">
        <v>31</v>
      </c>
      <c r="B30" s="56"/>
      <c r="C30" s="56"/>
      <c r="D30" s="56"/>
      <c r="E30" s="56"/>
      <c r="F30" s="56"/>
      <c r="G30" s="56"/>
      <c r="H30" s="56"/>
      <c r="I30" s="56"/>
      <c r="J30" s="56"/>
      <c r="K30" s="56"/>
      <c r="L30" s="56"/>
      <c r="M30" s="56"/>
      <c r="N30" s="56"/>
      <c r="O30" s="56"/>
    </row>
    <row r="31" spans="1:15" s="1" customFormat="1" ht="21.75" customHeight="1" x14ac:dyDescent="0.25">
      <c r="A31" s="64" t="s">
        <v>67</v>
      </c>
      <c r="B31" s="64"/>
      <c r="C31" s="64"/>
      <c r="D31" s="64"/>
      <c r="E31" s="64"/>
      <c r="F31" s="64"/>
      <c r="G31" s="64"/>
      <c r="H31" s="64"/>
      <c r="I31" s="64"/>
      <c r="J31" s="64"/>
      <c r="K31" s="64"/>
      <c r="L31" s="64"/>
      <c r="M31" s="64"/>
      <c r="N31" s="64"/>
      <c r="O31" s="64"/>
    </row>
    <row r="32" spans="1:15" ht="15" customHeight="1" x14ac:dyDescent="0.25">
      <c r="A32" s="50" t="s">
        <v>0</v>
      </c>
      <c r="B32" s="50" t="s">
        <v>1</v>
      </c>
      <c r="C32" s="52" t="s">
        <v>2</v>
      </c>
      <c r="D32" s="50" t="s">
        <v>3</v>
      </c>
      <c r="E32" s="50" t="s">
        <v>4</v>
      </c>
      <c r="F32" s="50" t="s">
        <v>5</v>
      </c>
      <c r="G32" s="27" t="s">
        <v>15</v>
      </c>
      <c r="H32" s="27"/>
      <c r="I32" s="27"/>
      <c r="J32" s="27"/>
      <c r="K32" s="50" t="s">
        <v>10</v>
      </c>
      <c r="L32" s="52" t="s">
        <v>66</v>
      </c>
      <c r="M32" s="50" t="s">
        <v>6</v>
      </c>
      <c r="N32" s="53" t="s">
        <v>8</v>
      </c>
      <c r="O32" s="53" t="s">
        <v>29</v>
      </c>
    </row>
    <row r="33" spans="1:15" ht="24" customHeight="1" x14ac:dyDescent="0.25">
      <c r="A33" s="51"/>
      <c r="B33" s="51"/>
      <c r="C33" s="65"/>
      <c r="D33" s="51"/>
      <c r="E33" s="51"/>
      <c r="F33" s="51"/>
      <c r="G33" s="2" t="s">
        <v>16</v>
      </c>
      <c r="H33" s="2" t="s">
        <v>9</v>
      </c>
      <c r="I33" s="2" t="s">
        <v>106</v>
      </c>
      <c r="J33" s="2" t="s">
        <v>17</v>
      </c>
      <c r="K33" s="51"/>
      <c r="L33" s="51"/>
      <c r="M33" s="51"/>
      <c r="N33" s="54"/>
      <c r="O33" s="54"/>
    </row>
    <row r="34" spans="1:15" s="23" customFormat="1" ht="48" customHeight="1" x14ac:dyDescent="0.25">
      <c r="A34" s="18" t="s">
        <v>68</v>
      </c>
      <c r="B34" s="19" t="s">
        <v>34</v>
      </c>
      <c r="C34" s="19" t="s">
        <v>35</v>
      </c>
      <c r="D34" s="20" t="s">
        <v>36</v>
      </c>
      <c r="E34" s="20" t="s">
        <v>24</v>
      </c>
      <c r="F34" s="20" t="s">
        <v>37</v>
      </c>
      <c r="G34" s="21">
        <v>0</v>
      </c>
      <c r="H34" s="21">
        <v>0</v>
      </c>
      <c r="I34" s="21">
        <v>2170</v>
      </c>
      <c r="J34" s="21">
        <v>0</v>
      </c>
      <c r="K34" s="22">
        <f>G34+H34+I34+J34</f>
        <v>2170</v>
      </c>
      <c r="L34" s="21">
        <f t="shared" ref="L34:L42" si="4">K34/N34</f>
        <v>2170</v>
      </c>
      <c r="M34" s="30">
        <v>45</v>
      </c>
      <c r="N34" s="19">
        <v>1</v>
      </c>
      <c r="O34" s="31" t="s">
        <v>38</v>
      </c>
    </row>
    <row r="35" spans="1:15" s="23" customFormat="1" ht="48" customHeight="1" x14ac:dyDescent="0.25">
      <c r="A35" s="18" t="s">
        <v>68</v>
      </c>
      <c r="B35" s="19" t="s">
        <v>34</v>
      </c>
      <c r="C35" s="19" t="s">
        <v>35</v>
      </c>
      <c r="D35" s="20" t="s">
        <v>36</v>
      </c>
      <c r="E35" s="20" t="s">
        <v>24</v>
      </c>
      <c r="F35" s="20" t="s">
        <v>37</v>
      </c>
      <c r="G35" s="21">
        <v>0</v>
      </c>
      <c r="H35" s="21">
        <v>0</v>
      </c>
      <c r="I35" s="21">
        <v>2170</v>
      </c>
      <c r="J35" s="21">
        <v>0</v>
      </c>
      <c r="K35" s="22">
        <f>G35+H35+I35+J35</f>
        <v>2170</v>
      </c>
      <c r="L35" s="21">
        <f t="shared" si="4"/>
        <v>2170</v>
      </c>
      <c r="M35" s="30">
        <v>45</v>
      </c>
      <c r="N35" s="19">
        <v>1</v>
      </c>
      <c r="O35" s="31" t="s">
        <v>39</v>
      </c>
    </row>
    <row r="36" spans="1:15" s="23" customFormat="1" ht="24" x14ac:dyDescent="0.25">
      <c r="A36" s="18" t="s">
        <v>69</v>
      </c>
      <c r="B36" s="26" t="s">
        <v>70</v>
      </c>
      <c r="C36" s="19" t="s">
        <v>71</v>
      </c>
      <c r="D36" s="20" t="s">
        <v>36</v>
      </c>
      <c r="E36" s="20" t="s">
        <v>24</v>
      </c>
      <c r="F36" s="20" t="s">
        <v>72</v>
      </c>
      <c r="G36" s="21">
        <v>0</v>
      </c>
      <c r="H36" s="21">
        <v>0</v>
      </c>
      <c r="I36" s="21">
        <v>500</v>
      </c>
      <c r="J36" s="21">
        <v>0</v>
      </c>
      <c r="K36" s="22">
        <f>G36+H36+I36+J36</f>
        <v>500</v>
      </c>
      <c r="L36" s="21">
        <f t="shared" si="4"/>
        <v>500</v>
      </c>
      <c r="M36" s="30">
        <v>20</v>
      </c>
      <c r="N36" s="19">
        <v>1</v>
      </c>
      <c r="O36" s="32" t="s">
        <v>73</v>
      </c>
    </row>
    <row r="37" spans="1:15" s="23" customFormat="1" ht="60.75" x14ac:dyDescent="0.25">
      <c r="A37" s="18">
        <v>11</v>
      </c>
      <c r="B37" s="33" t="s">
        <v>74</v>
      </c>
      <c r="C37" s="19" t="s">
        <v>71</v>
      </c>
      <c r="D37" s="20" t="s">
        <v>75</v>
      </c>
      <c r="E37" s="20" t="s">
        <v>76</v>
      </c>
      <c r="F37" s="20" t="s">
        <v>72</v>
      </c>
      <c r="G37" s="21">
        <v>0</v>
      </c>
      <c r="H37" s="21">
        <v>0</v>
      </c>
      <c r="I37" s="21">
        <v>0</v>
      </c>
      <c r="J37" s="21">
        <v>0</v>
      </c>
      <c r="K37" s="22">
        <v>0</v>
      </c>
      <c r="L37" s="21">
        <f t="shared" si="4"/>
        <v>0</v>
      </c>
      <c r="M37" s="30">
        <v>5</v>
      </c>
      <c r="N37" s="19">
        <v>3</v>
      </c>
      <c r="O37" s="34" t="s">
        <v>77</v>
      </c>
    </row>
    <row r="38" spans="1:15" s="23" customFormat="1" ht="48" x14ac:dyDescent="0.25">
      <c r="A38" s="18">
        <v>11</v>
      </c>
      <c r="B38" s="33" t="s">
        <v>78</v>
      </c>
      <c r="C38" s="19" t="s">
        <v>71</v>
      </c>
      <c r="D38" s="20" t="s">
        <v>79</v>
      </c>
      <c r="E38" s="20" t="s">
        <v>24</v>
      </c>
      <c r="F38" s="20" t="s">
        <v>54</v>
      </c>
      <c r="G38" s="21">
        <v>2880</v>
      </c>
      <c r="H38" s="21">
        <v>4080</v>
      </c>
      <c r="I38" s="21">
        <v>0</v>
      </c>
      <c r="J38" s="21">
        <v>0</v>
      </c>
      <c r="K38" s="22">
        <f>G38+H38+I38+J38</f>
        <v>6960</v>
      </c>
      <c r="L38" s="21">
        <f t="shared" si="4"/>
        <v>2320</v>
      </c>
      <c r="M38" s="30">
        <v>8</v>
      </c>
      <c r="N38" s="19">
        <v>3</v>
      </c>
      <c r="O38" s="32" t="s">
        <v>80</v>
      </c>
    </row>
    <row r="39" spans="1:15" s="23" customFormat="1" ht="33.75" x14ac:dyDescent="0.25">
      <c r="A39" s="18">
        <v>12</v>
      </c>
      <c r="B39" s="33" t="s">
        <v>81</v>
      </c>
      <c r="C39" s="19" t="s">
        <v>71</v>
      </c>
      <c r="D39" s="19" t="s">
        <v>82</v>
      </c>
      <c r="E39" s="20" t="s">
        <v>24</v>
      </c>
      <c r="F39" s="20" t="s">
        <v>83</v>
      </c>
      <c r="G39" s="21">
        <v>1634</v>
      </c>
      <c r="H39" s="21">
        <v>1020</v>
      </c>
      <c r="I39" s="21">
        <v>0</v>
      </c>
      <c r="J39" s="21">
        <v>0</v>
      </c>
      <c r="K39" s="22">
        <f>G39+H39+I39+J39</f>
        <v>2654</v>
      </c>
      <c r="L39" s="21">
        <f t="shared" si="4"/>
        <v>2654</v>
      </c>
      <c r="M39" s="30">
        <v>3</v>
      </c>
      <c r="N39" s="19">
        <v>1</v>
      </c>
      <c r="O39" s="31" t="s">
        <v>84</v>
      </c>
    </row>
    <row r="40" spans="1:15" s="23" customFormat="1" ht="56.25" customHeight="1" x14ac:dyDescent="0.25">
      <c r="A40" s="18" t="s">
        <v>85</v>
      </c>
      <c r="B40" s="33" t="s">
        <v>86</v>
      </c>
      <c r="C40" s="19" t="s">
        <v>71</v>
      </c>
      <c r="D40" s="20" t="s">
        <v>79</v>
      </c>
      <c r="E40" s="20" t="s">
        <v>24</v>
      </c>
      <c r="F40" s="20" t="s">
        <v>72</v>
      </c>
      <c r="G40" s="21">
        <v>0</v>
      </c>
      <c r="H40" s="21">
        <v>0</v>
      </c>
      <c r="I40" s="21">
        <v>3790</v>
      </c>
      <c r="J40" s="21">
        <v>0</v>
      </c>
      <c r="K40" s="22">
        <f>G40+H40+I40+J40</f>
        <v>3790</v>
      </c>
      <c r="L40" s="21">
        <f t="shared" si="4"/>
        <v>3790</v>
      </c>
      <c r="M40" s="30">
        <v>24</v>
      </c>
      <c r="N40" s="19">
        <v>1</v>
      </c>
      <c r="O40" s="31" t="s">
        <v>87</v>
      </c>
    </row>
    <row r="41" spans="1:15" s="23" customFormat="1" ht="36" x14ac:dyDescent="0.25">
      <c r="A41" s="24" t="s">
        <v>88</v>
      </c>
      <c r="B41" s="26" t="s">
        <v>89</v>
      </c>
      <c r="C41" s="19" t="s">
        <v>71</v>
      </c>
      <c r="D41" s="20" t="s">
        <v>36</v>
      </c>
      <c r="E41" s="20" t="s">
        <v>24</v>
      </c>
      <c r="F41" s="20" t="s">
        <v>83</v>
      </c>
      <c r="G41" s="21">
        <v>1790.8</v>
      </c>
      <c r="H41" s="21">
        <v>5440</v>
      </c>
      <c r="I41" s="21">
        <v>6580</v>
      </c>
      <c r="J41" s="21">
        <v>0</v>
      </c>
      <c r="K41" s="22">
        <f>G41+H41+I41+J41</f>
        <v>13810.8</v>
      </c>
      <c r="L41" s="21">
        <f t="shared" si="4"/>
        <v>6905.4</v>
      </c>
      <c r="M41" s="35">
        <v>24</v>
      </c>
      <c r="N41" s="19">
        <v>2</v>
      </c>
      <c r="O41" s="17" t="s">
        <v>90</v>
      </c>
    </row>
    <row r="42" spans="1:15" s="23" customFormat="1" ht="39.75" customHeight="1" x14ac:dyDescent="0.25">
      <c r="A42" s="18">
        <v>24</v>
      </c>
      <c r="B42" s="33" t="s">
        <v>91</v>
      </c>
      <c r="C42" s="19" t="s">
        <v>92</v>
      </c>
      <c r="D42" s="20" t="s">
        <v>93</v>
      </c>
      <c r="E42" s="20" t="s">
        <v>94</v>
      </c>
      <c r="F42" s="20" t="s">
        <v>25</v>
      </c>
      <c r="G42" s="21">
        <v>0</v>
      </c>
      <c r="H42" s="21">
        <v>0</v>
      </c>
      <c r="I42" s="21">
        <v>0</v>
      </c>
      <c r="J42" s="21">
        <v>0</v>
      </c>
      <c r="K42" s="22">
        <f>G42+H42+I42+J42</f>
        <v>0</v>
      </c>
      <c r="L42" s="21">
        <f t="shared" si="4"/>
        <v>0</v>
      </c>
      <c r="M42" s="30">
        <v>1.5</v>
      </c>
      <c r="N42" s="19">
        <v>119</v>
      </c>
      <c r="O42" s="32" t="s">
        <v>95</v>
      </c>
    </row>
    <row r="43" spans="1:15" s="23" customFormat="1" ht="39" customHeight="1" x14ac:dyDescent="0.25">
      <c r="A43" s="18">
        <v>24</v>
      </c>
      <c r="B43" s="33" t="s">
        <v>96</v>
      </c>
      <c r="C43" s="19" t="s">
        <v>92</v>
      </c>
      <c r="D43" s="20" t="s">
        <v>36</v>
      </c>
      <c r="E43" s="36" t="s">
        <v>97</v>
      </c>
      <c r="F43" s="20" t="s">
        <v>25</v>
      </c>
      <c r="G43" s="21">
        <v>0</v>
      </c>
      <c r="H43" s="21">
        <v>0</v>
      </c>
      <c r="I43" s="21">
        <v>0</v>
      </c>
      <c r="J43" s="21">
        <v>0</v>
      </c>
      <c r="K43" s="21">
        <v>0</v>
      </c>
      <c r="L43" s="21">
        <v>0</v>
      </c>
      <c r="M43" s="30">
        <v>3</v>
      </c>
      <c r="N43" s="19">
        <v>15</v>
      </c>
      <c r="O43" s="32" t="s">
        <v>98</v>
      </c>
    </row>
    <row r="44" spans="1:15" s="23" customFormat="1" ht="45.75" customHeight="1" x14ac:dyDescent="0.25">
      <c r="A44" s="18" t="s">
        <v>99</v>
      </c>
      <c r="B44" s="33" t="s">
        <v>100</v>
      </c>
      <c r="C44" s="19" t="s">
        <v>92</v>
      </c>
      <c r="D44" s="20" t="s">
        <v>93</v>
      </c>
      <c r="E44" s="36" t="s">
        <v>101</v>
      </c>
      <c r="F44" s="20" t="s">
        <v>25</v>
      </c>
      <c r="G44" s="21">
        <v>0</v>
      </c>
      <c r="H44" s="21">
        <v>0</v>
      </c>
      <c r="I44" s="21">
        <v>0</v>
      </c>
      <c r="J44" s="21">
        <v>1183</v>
      </c>
      <c r="K44" s="22">
        <f>G44+H44+I44+J44</f>
        <v>1183</v>
      </c>
      <c r="L44" s="21">
        <f>K44/N44</f>
        <v>28.166666666666668</v>
      </c>
      <c r="M44" s="30">
        <v>8</v>
      </c>
      <c r="N44" s="19">
        <v>42</v>
      </c>
      <c r="O44" s="32" t="s">
        <v>102</v>
      </c>
    </row>
    <row r="45" spans="1:15" s="23" customFormat="1" ht="48" customHeight="1" x14ac:dyDescent="0.25">
      <c r="A45" s="18">
        <v>27</v>
      </c>
      <c r="B45" s="26" t="s">
        <v>103</v>
      </c>
      <c r="C45" s="19" t="s">
        <v>92</v>
      </c>
      <c r="D45" s="20" t="s">
        <v>93</v>
      </c>
      <c r="E45" s="36" t="s">
        <v>104</v>
      </c>
      <c r="F45" s="20" t="s">
        <v>25</v>
      </c>
      <c r="G45" s="21">
        <v>0</v>
      </c>
      <c r="H45" s="21">
        <v>0</v>
      </c>
      <c r="I45" s="21">
        <v>0</v>
      </c>
      <c r="J45" s="21">
        <v>1352</v>
      </c>
      <c r="K45" s="22">
        <f>G45+H45+I45+J45</f>
        <v>1352</v>
      </c>
      <c r="L45" s="21">
        <f>K45/N45</f>
        <v>11.859649122807017</v>
      </c>
      <c r="M45" s="30">
        <v>4</v>
      </c>
      <c r="N45" s="19">
        <v>114</v>
      </c>
      <c r="O45" s="32" t="s">
        <v>105</v>
      </c>
    </row>
    <row r="46" spans="1:15" ht="17.25" customHeight="1" x14ac:dyDescent="0.25">
      <c r="A46" s="58" t="s">
        <v>11</v>
      </c>
      <c r="B46" s="59"/>
      <c r="C46" s="59"/>
      <c r="D46" s="59"/>
      <c r="E46" s="59"/>
      <c r="F46" s="59"/>
      <c r="G46" s="59"/>
      <c r="H46" s="59"/>
      <c r="I46" s="59"/>
      <c r="J46" s="60"/>
      <c r="K46" s="15">
        <f>SUM(K34:K45)</f>
        <v>34589.800000000003</v>
      </c>
      <c r="L46" s="15" t="s">
        <v>19</v>
      </c>
      <c r="M46" s="37">
        <f>SUM(M34:M45)</f>
        <v>190.5</v>
      </c>
      <c r="N46" s="16">
        <f>SUM(N34:N45)</f>
        <v>303</v>
      </c>
      <c r="O46" s="16"/>
    </row>
    <row r="47" spans="1:15" s="1" customFormat="1" ht="21.75" customHeight="1" x14ac:dyDescent="0.25">
      <c r="A47" s="64" t="s">
        <v>138</v>
      </c>
      <c r="B47" s="64"/>
      <c r="C47" s="64"/>
      <c r="D47" s="64"/>
      <c r="E47" s="64"/>
      <c r="F47" s="64"/>
      <c r="G47" s="64"/>
      <c r="H47" s="64"/>
      <c r="I47" s="64"/>
      <c r="J47" s="64"/>
      <c r="K47" s="64"/>
      <c r="L47" s="64"/>
      <c r="M47" s="64"/>
      <c r="N47" s="64"/>
      <c r="O47" s="64"/>
    </row>
    <row r="48" spans="1:15" ht="15" customHeight="1" x14ac:dyDescent="0.25">
      <c r="A48" s="50" t="s">
        <v>0</v>
      </c>
      <c r="B48" s="50" t="s">
        <v>1</v>
      </c>
      <c r="C48" s="52" t="s">
        <v>2</v>
      </c>
      <c r="D48" s="50" t="s">
        <v>3</v>
      </c>
      <c r="E48" s="50" t="s">
        <v>4</v>
      </c>
      <c r="F48" s="50" t="s">
        <v>5</v>
      </c>
      <c r="G48" s="27" t="s">
        <v>15</v>
      </c>
      <c r="H48" s="27"/>
      <c r="I48" s="27"/>
      <c r="J48" s="27"/>
      <c r="K48" s="50" t="s">
        <v>10</v>
      </c>
      <c r="L48" s="52" t="s">
        <v>66</v>
      </c>
      <c r="M48" s="50" t="s">
        <v>6</v>
      </c>
      <c r="N48" s="53" t="s">
        <v>8</v>
      </c>
      <c r="O48" s="53" t="s">
        <v>29</v>
      </c>
    </row>
    <row r="49" spans="1:15" ht="24" customHeight="1" x14ac:dyDescent="0.25">
      <c r="A49" s="51"/>
      <c r="B49" s="51"/>
      <c r="C49" s="65"/>
      <c r="D49" s="51"/>
      <c r="E49" s="51"/>
      <c r="F49" s="51"/>
      <c r="G49" s="2" t="s">
        <v>16</v>
      </c>
      <c r="H49" s="2" t="s">
        <v>9</v>
      </c>
      <c r="I49" s="2" t="s">
        <v>106</v>
      </c>
      <c r="J49" s="2" t="s">
        <v>17</v>
      </c>
      <c r="K49" s="51"/>
      <c r="L49" s="51"/>
      <c r="M49" s="51"/>
      <c r="N49" s="54"/>
      <c r="O49" s="54"/>
    </row>
    <row r="50" spans="1:15" s="39" customFormat="1" ht="39" customHeight="1" x14ac:dyDescent="0.25">
      <c r="A50" s="24" t="s">
        <v>33</v>
      </c>
      <c r="B50" s="19" t="s">
        <v>34</v>
      </c>
      <c r="C50" s="19" t="s">
        <v>35</v>
      </c>
      <c r="D50" s="19" t="s">
        <v>36</v>
      </c>
      <c r="E50" s="19" t="s">
        <v>24</v>
      </c>
      <c r="F50" s="19" t="s">
        <v>37</v>
      </c>
      <c r="G50" s="21">
        <v>0</v>
      </c>
      <c r="H50" s="21">
        <v>0</v>
      </c>
      <c r="I50" s="21">
        <v>2170</v>
      </c>
      <c r="J50" s="21">
        <v>0</v>
      </c>
      <c r="K50" s="22">
        <f>G50+H50+I50+J50</f>
        <v>2170</v>
      </c>
      <c r="L50" s="21">
        <f t="shared" ref="L50:L51" si="5">K50/N50</f>
        <v>2170</v>
      </c>
      <c r="M50" s="41">
        <v>45</v>
      </c>
      <c r="N50" s="19">
        <v>1</v>
      </c>
      <c r="O50" s="32" t="s">
        <v>38</v>
      </c>
    </row>
    <row r="51" spans="1:15" s="39" customFormat="1" ht="23.25" customHeight="1" x14ac:dyDescent="0.25">
      <c r="A51" s="24" t="s">
        <v>33</v>
      </c>
      <c r="B51" s="19" t="s">
        <v>34</v>
      </c>
      <c r="C51" s="19" t="s">
        <v>35</v>
      </c>
      <c r="D51" s="19" t="s">
        <v>36</v>
      </c>
      <c r="E51" s="19" t="s">
        <v>24</v>
      </c>
      <c r="F51" s="19" t="s">
        <v>37</v>
      </c>
      <c r="G51" s="21">
        <v>0</v>
      </c>
      <c r="H51" s="21">
        <v>0</v>
      </c>
      <c r="I51" s="21">
        <v>2170</v>
      </c>
      <c r="J51" s="21">
        <v>0</v>
      </c>
      <c r="K51" s="22">
        <f>G51+H51+I51+J51</f>
        <v>2170</v>
      </c>
      <c r="L51" s="21">
        <f t="shared" si="5"/>
        <v>2170</v>
      </c>
      <c r="M51" s="41">
        <v>45</v>
      </c>
      <c r="N51" s="19">
        <v>1</v>
      </c>
      <c r="O51" s="32" t="s">
        <v>39</v>
      </c>
    </row>
    <row r="52" spans="1:15" s="39" customFormat="1" ht="24" x14ac:dyDescent="0.25">
      <c r="A52" s="40" t="s">
        <v>107</v>
      </c>
      <c r="B52" s="26" t="s">
        <v>108</v>
      </c>
      <c r="C52" s="19" t="s">
        <v>35</v>
      </c>
      <c r="D52" s="19" t="s">
        <v>109</v>
      </c>
      <c r="E52" s="19" t="s">
        <v>24</v>
      </c>
      <c r="F52" s="19" t="s">
        <v>110</v>
      </c>
      <c r="G52" s="21">
        <v>1652.2</v>
      </c>
      <c r="H52" s="21">
        <v>4080</v>
      </c>
      <c r="I52" s="21">
        <v>0</v>
      </c>
      <c r="J52" s="21">
        <v>0</v>
      </c>
      <c r="K52" s="22">
        <f>G52+H52+I52+J52</f>
        <v>5732.2</v>
      </c>
      <c r="L52" s="21">
        <f>K52/N52</f>
        <v>2866.1</v>
      </c>
      <c r="M52" s="41">
        <v>16</v>
      </c>
      <c r="N52" s="19">
        <v>2</v>
      </c>
      <c r="O52" s="32" t="s">
        <v>111</v>
      </c>
    </row>
    <row r="53" spans="1:15" s="39" customFormat="1" ht="39.75" customHeight="1" x14ac:dyDescent="0.25">
      <c r="A53" s="40" t="s">
        <v>112</v>
      </c>
      <c r="B53" s="26" t="s">
        <v>113</v>
      </c>
      <c r="C53" s="19" t="s">
        <v>35</v>
      </c>
      <c r="D53" s="19" t="s">
        <v>109</v>
      </c>
      <c r="E53" s="19" t="s">
        <v>24</v>
      </c>
      <c r="F53" s="19" t="s">
        <v>114</v>
      </c>
      <c r="G53" s="21">
        <v>781.1</v>
      </c>
      <c r="H53" s="21">
        <v>3060</v>
      </c>
      <c r="I53" s="21">
        <v>0</v>
      </c>
      <c r="J53" s="21">
        <v>0</v>
      </c>
      <c r="K53" s="22">
        <f>G53+H53+I53+J53</f>
        <v>3841.1</v>
      </c>
      <c r="L53" s="21">
        <f>K53/N53</f>
        <v>3841.1</v>
      </c>
      <c r="M53" s="41">
        <v>24</v>
      </c>
      <c r="N53" s="19">
        <v>1</v>
      </c>
      <c r="O53" s="32" t="s">
        <v>115</v>
      </c>
    </row>
    <row r="54" spans="1:15" s="39" customFormat="1" ht="45.75" customHeight="1" x14ac:dyDescent="0.25">
      <c r="A54" s="24" t="s">
        <v>116</v>
      </c>
      <c r="B54" s="33" t="s">
        <v>100</v>
      </c>
      <c r="C54" s="19" t="s">
        <v>92</v>
      </c>
      <c r="D54" s="19" t="s">
        <v>93</v>
      </c>
      <c r="E54" s="36" t="s">
        <v>117</v>
      </c>
      <c r="F54" s="19" t="s">
        <v>25</v>
      </c>
      <c r="G54" s="21">
        <v>0</v>
      </c>
      <c r="H54" s="21">
        <v>0</v>
      </c>
      <c r="I54" s="21">
        <v>0</v>
      </c>
      <c r="J54" s="21">
        <v>1183</v>
      </c>
      <c r="K54" s="22">
        <f>G54+H54+I54+J54</f>
        <v>1183</v>
      </c>
      <c r="L54" s="21">
        <f>K54/N54</f>
        <v>26.886363636363637</v>
      </c>
      <c r="M54" s="41">
        <v>8</v>
      </c>
      <c r="N54" s="19">
        <v>44</v>
      </c>
      <c r="O54" s="32" t="s">
        <v>118</v>
      </c>
    </row>
    <row r="55" spans="1:15" s="39" customFormat="1" ht="39.75" customHeight="1" x14ac:dyDescent="0.25">
      <c r="A55" s="24" t="s">
        <v>119</v>
      </c>
      <c r="B55" s="26" t="s">
        <v>120</v>
      </c>
      <c r="C55" s="19" t="s">
        <v>92</v>
      </c>
      <c r="D55" s="19" t="s">
        <v>36</v>
      </c>
      <c r="E55" s="36" t="s">
        <v>121</v>
      </c>
      <c r="F55" s="19" t="s">
        <v>25</v>
      </c>
      <c r="G55" s="21">
        <v>0</v>
      </c>
      <c r="H55" s="21">
        <v>0</v>
      </c>
      <c r="I55" s="21">
        <v>2980</v>
      </c>
      <c r="J55" s="21">
        <v>0</v>
      </c>
      <c r="K55" s="22">
        <f t="shared" ref="K55:K58" si="6">G55+H55+I55+J55</f>
        <v>2980</v>
      </c>
      <c r="L55" s="21">
        <f t="shared" ref="L55:L58" si="7">K55/N55</f>
        <v>165.55555555555554</v>
      </c>
      <c r="M55" s="41">
        <v>20</v>
      </c>
      <c r="N55" s="19">
        <v>18</v>
      </c>
      <c r="O55" s="32" t="s">
        <v>122</v>
      </c>
    </row>
    <row r="56" spans="1:15" s="39" customFormat="1" ht="33.75" customHeight="1" x14ac:dyDescent="0.25">
      <c r="A56" s="24" t="s">
        <v>123</v>
      </c>
      <c r="B56" s="26" t="s">
        <v>124</v>
      </c>
      <c r="C56" s="19" t="s">
        <v>35</v>
      </c>
      <c r="D56" s="19" t="s">
        <v>109</v>
      </c>
      <c r="E56" s="36" t="s">
        <v>125</v>
      </c>
      <c r="F56" s="19" t="s">
        <v>110</v>
      </c>
      <c r="G56" s="21">
        <v>4080</v>
      </c>
      <c r="H56" s="21">
        <v>13600</v>
      </c>
      <c r="I56" s="21">
        <v>8950</v>
      </c>
      <c r="J56" s="21">
        <v>0</v>
      </c>
      <c r="K56" s="22">
        <f t="shared" si="6"/>
        <v>26630</v>
      </c>
      <c r="L56" s="21">
        <f t="shared" si="7"/>
        <v>5326</v>
      </c>
      <c r="M56" s="41">
        <v>20</v>
      </c>
      <c r="N56" s="19">
        <v>5</v>
      </c>
      <c r="O56" s="32" t="s">
        <v>126</v>
      </c>
    </row>
    <row r="57" spans="1:15" s="39" customFormat="1" ht="45.75" customHeight="1" x14ac:dyDescent="0.25">
      <c r="A57" s="24" t="s">
        <v>127</v>
      </c>
      <c r="B57" s="26" t="s">
        <v>128</v>
      </c>
      <c r="C57" s="19" t="s">
        <v>92</v>
      </c>
      <c r="D57" s="19" t="s">
        <v>36</v>
      </c>
      <c r="E57" s="36" t="s">
        <v>129</v>
      </c>
      <c r="F57" s="19" t="s">
        <v>25</v>
      </c>
      <c r="G57" s="21">
        <v>0</v>
      </c>
      <c r="H57" s="21">
        <v>0</v>
      </c>
      <c r="I57" s="21">
        <v>20382.48</v>
      </c>
      <c r="J57" s="21">
        <v>1183</v>
      </c>
      <c r="K57" s="22">
        <f t="shared" si="6"/>
        <v>21565.48</v>
      </c>
      <c r="L57" s="21">
        <f t="shared" si="7"/>
        <v>525.98731707317074</v>
      </c>
      <c r="M57" s="41">
        <v>16</v>
      </c>
      <c r="N57" s="19">
        <v>41</v>
      </c>
      <c r="O57" s="32" t="s">
        <v>130</v>
      </c>
    </row>
    <row r="58" spans="1:15" s="39" customFormat="1" ht="36" x14ac:dyDescent="0.25">
      <c r="A58" s="24">
        <v>24</v>
      </c>
      <c r="B58" s="26" t="s">
        <v>131</v>
      </c>
      <c r="C58" s="19" t="s">
        <v>35</v>
      </c>
      <c r="D58" s="19" t="s">
        <v>109</v>
      </c>
      <c r="E58" s="19" t="s">
        <v>24</v>
      </c>
      <c r="F58" s="19" t="s">
        <v>132</v>
      </c>
      <c r="G58" s="21">
        <v>2666</v>
      </c>
      <c r="H58" s="21">
        <v>4080</v>
      </c>
      <c r="I58" s="21">
        <v>6220</v>
      </c>
      <c r="J58" s="21">
        <v>0</v>
      </c>
      <c r="K58" s="22">
        <f t="shared" si="6"/>
        <v>12966</v>
      </c>
      <c r="L58" s="21">
        <f t="shared" si="7"/>
        <v>6483</v>
      </c>
      <c r="M58" s="41">
        <v>13</v>
      </c>
      <c r="N58" s="19">
        <v>2</v>
      </c>
      <c r="O58" s="32" t="s">
        <v>133</v>
      </c>
    </row>
    <row r="59" spans="1:15" s="39" customFormat="1" ht="26.25" customHeight="1" x14ac:dyDescent="0.25">
      <c r="A59" s="24" t="s">
        <v>134</v>
      </c>
      <c r="B59" s="26" t="s">
        <v>135</v>
      </c>
      <c r="C59" s="19" t="s">
        <v>35</v>
      </c>
      <c r="D59" s="19" t="s">
        <v>109</v>
      </c>
      <c r="E59" s="19" t="s">
        <v>24</v>
      </c>
      <c r="F59" s="26" t="s">
        <v>136</v>
      </c>
      <c r="G59" s="21">
        <v>5022</v>
      </c>
      <c r="H59" s="21">
        <v>7013.16</v>
      </c>
      <c r="I59" s="21">
        <v>0</v>
      </c>
      <c r="J59" s="21">
        <v>0</v>
      </c>
      <c r="K59" s="22">
        <f>G59+H59+I59+J59</f>
        <v>12035.16</v>
      </c>
      <c r="L59" s="21">
        <f>K59/N59</f>
        <v>12035.16</v>
      </c>
      <c r="M59" s="38" t="s">
        <v>137</v>
      </c>
      <c r="N59" s="19">
        <v>1</v>
      </c>
      <c r="O59" s="32" t="s">
        <v>115</v>
      </c>
    </row>
    <row r="60" spans="1:15" ht="17.25" customHeight="1" x14ac:dyDescent="0.25">
      <c r="A60" s="58" t="s">
        <v>11</v>
      </c>
      <c r="B60" s="59"/>
      <c r="C60" s="59"/>
      <c r="D60" s="59"/>
      <c r="E60" s="59"/>
      <c r="F60" s="59"/>
      <c r="G60" s="59"/>
      <c r="H60" s="59"/>
      <c r="I60" s="59"/>
      <c r="J60" s="60"/>
      <c r="K60" s="15">
        <f>SUM(K50:K59)</f>
        <v>91272.94</v>
      </c>
      <c r="L60" s="15" t="s">
        <v>19</v>
      </c>
      <c r="M60" s="16">
        <v>207</v>
      </c>
      <c r="N60" s="16">
        <v>116</v>
      </c>
      <c r="O60" s="16"/>
    </row>
    <row r="61" spans="1:15" s="1" customFormat="1" ht="21.75" customHeight="1" x14ac:dyDescent="0.25">
      <c r="A61" s="64" t="s">
        <v>139</v>
      </c>
      <c r="B61" s="64"/>
      <c r="C61" s="64"/>
      <c r="D61" s="64"/>
      <c r="E61" s="64"/>
      <c r="F61" s="64"/>
      <c r="G61" s="64"/>
      <c r="H61" s="64"/>
      <c r="I61" s="64"/>
      <c r="J61" s="64"/>
      <c r="K61" s="64"/>
      <c r="L61" s="64"/>
      <c r="M61" s="64"/>
      <c r="N61" s="64"/>
      <c r="O61" s="64"/>
    </row>
    <row r="62" spans="1:15" ht="15" customHeight="1" x14ac:dyDescent="0.25">
      <c r="A62" s="50" t="s">
        <v>0</v>
      </c>
      <c r="B62" s="50" t="s">
        <v>1</v>
      </c>
      <c r="C62" s="52" t="s">
        <v>2</v>
      </c>
      <c r="D62" s="50" t="s">
        <v>3</v>
      </c>
      <c r="E62" s="50" t="s">
        <v>4</v>
      </c>
      <c r="F62" s="50" t="s">
        <v>5</v>
      </c>
      <c r="G62" s="61" t="s">
        <v>15</v>
      </c>
      <c r="H62" s="62"/>
      <c r="I62" s="62"/>
      <c r="J62" s="63"/>
      <c r="K62" s="50" t="s">
        <v>10</v>
      </c>
      <c r="L62" s="52" t="s">
        <v>66</v>
      </c>
      <c r="M62" s="50" t="s">
        <v>6</v>
      </c>
      <c r="N62" s="53" t="s">
        <v>8</v>
      </c>
      <c r="O62" s="53" t="s">
        <v>29</v>
      </c>
    </row>
    <row r="63" spans="1:15" ht="24" customHeight="1" x14ac:dyDescent="0.25">
      <c r="A63" s="51"/>
      <c r="B63" s="51"/>
      <c r="C63" s="65"/>
      <c r="D63" s="51"/>
      <c r="E63" s="51"/>
      <c r="F63" s="51"/>
      <c r="G63" s="2" t="s">
        <v>16</v>
      </c>
      <c r="H63" s="2" t="s">
        <v>9</v>
      </c>
      <c r="I63" s="2" t="s">
        <v>106</v>
      </c>
      <c r="J63" s="2" t="s">
        <v>17</v>
      </c>
      <c r="K63" s="51"/>
      <c r="L63" s="51"/>
      <c r="M63" s="51"/>
      <c r="N63" s="54"/>
      <c r="O63" s="54"/>
    </row>
    <row r="64" spans="1:15" s="23" customFormat="1" ht="48" customHeight="1" x14ac:dyDescent="0.25">
      <c r="A64" s="42" t="s">
        <v>68</v>
      </c>
      <c r="B64" s="19" t="s">
        <v>34</v>
      </c>
      <c r="C64" s="19" t="s">
        <v>35</v>
      </c>
      <c r="D64" s="20" t="s">
        <v>36</v>
      </c>
      <c r="E64" s="20" t="s">
        <v>24</v>
      </c>
      <c r="F64" s="20" t="s">
        <v>37</v>
      </c>
      <c r="G64" s="21">
        <v>0</v>
      </c>
      <c r="H64" s="21">
        <v>0</v>
      </c>
      <c r="I64" s="21">
        <v>2170</v>
      </c>
      <c r="J64" s="21">
        <v>0</v>
      </c>
      <c r="K64" s="22">
        <f>G64+H64+I64+J64</f>
        <v>2170</v>
      </c>
      <c r="L64" s="21">
        <f t="shared" ref="L64:L76" si="8">K64/N64</f>
        <v>2170</v>
      </c>
      <c r="M64" s="30">
        <v>45</v>
      </c>
      <c r="N64" s="19">
        <v>1</v>
      </c>
      <c r="O64" s="32" t="s">
        <v>38</v>
      </c>
    </row>
    <row r="65" spans="1:15" s="23" customFormat="1" ht="48" customHeight="1" x14ac:dyDescent="0.25">
      <c r="A65" s="42" t="s">
        <v>68</v>
      </c>
      <c r="B65" s="19" t="s">
        <v>34</v>
      </c>
      <c r="C65" s="19" t="s">
        <v>35</v>
      </c>
      <c r="D65" s="20" t="s">
        <v>36</v>
      </c>
      <c r="E65" s="20" t="s">
        <v>24</v>
      </c>
      <c r="F65" s="20" t="s">
        <v>37</v>
      </c>
      <c r="G65" s="21">
        <v>0</v>
      </c>
      <c r="H65" s="21">
        <v>0</v>
      </c>
      <c r="I65" s="21">
        <v>2170</v>
      </c>
      <c r="J65" s="21">
        <v>0</v>
      </c>
      <c r="K65" s="22">
        <f>G65+H65+I65+J65</f>
        <v>2170</v>
      </c>
      <c r="L65" s="21">
        <f t="shared" si="8"/>
        <v>2170</v>
      </c>
      <c r="M65" s="30">
        <v>45</v>
      </c>
      <c r="N65" s="19">
        <v>1</v>
      </c>
      <c r="O65" s="32" t="s">
        <v>39</v>
      </c>
    </row>
    <row r="66" spans="1:15" s="39" customFormat="1" ht="39.75" customHeight="1" x14ac:dyDescent="0.25">
      <c r="A66" s="24" t="s">
        <v>119</v>
      </c>
      <c r="B66" s="26" t="s">
        <v>140</v>
      </c>
      <c r="C66" s="19" t="s">
        <v>92</v>
      </c>
      <c r="D66" s="19" t="s">
        <v>36</v>
      </c>
      <c r="E66" s="36" t="s">
        <v>121</v>
      </c>
      <c r="F66" s="19" t="s">
        <v>25</v>
      </c>
      <c r="G66" s="21">
        <v>0</v>
      </c>
      <c r="H66" s="21">
        <v>0</v>
      </c>
      <c r="I66" s="21">
        <v>2980</v>
      </c>
      <c r="J66" s="21">
        <v>0</v>
      </c>
      <c r="K66" s="22">
        <f t="shared" ref="K66" si="9">G66+H66+I66+J66</f>
        <v>2980</v>
      </c>
      <c r="L66" s="21">
        <f t="shared" si="8"/>
        <v>165.55555555555554</v>
      </c>
      <c r="M66" s="38">
        <v>20</v>
      </c>
      <c r="N66" s="19">
        <v>18</v>
      </c>
      <c r="O66" s="32" t="s">
        <v>141</v>
      </c>
    </row>
    <row r="67" spans="1:15" s="23" customFormat="1" ht="39.75" customHeight="1" x14ac:dyDescent="0.25">
      <c r="A67" s="42" t="s">
        <v>107</v>
      </c>
      <c r="B67" s="33" t="s">
        <v>142</v>
      </c>
      <c r="C67" s="19" t="s">
        <v>92</v>
      </c>
      <c r="D67" s="20" t="s">
        <v>93</v>
      </c>
      <c r="E67" s="20" t="s">
        <v>143</v>
      </c>
      <c r="F67" s="20" t="s">
        <v>25</v>
      </c>
      <c r="G67" s="21">
        <v>0</v>
      </c>
      <c r="H67" s="21">
        <v>0</v>
      </c>
      <c r="I67" s="21">
        <v>0</v>
      </c>
      <c r="J67" s="21">
        <v>0</v>
      </c>
      <c r="K67" s="22">
        <f>G67+H67+I67+J67</f>
        <v>0</v>
      </c>
      <c r="L67" s="21">
        <f t="shared" si="8"/>
        <v>0</v>
      </c>
      <c r="M67" s="30">
        <v>1.5</v>
      </c>
      <c r="N67" s="19">
        <v>119</v>
      </c>
      <c r="O67" s="32" t="s">
        <v>144</v>
      </c>
    </row>
    <row r="68" spans="1:15" s="23" customFormat="1" ht="39" customHeight="1" x14ac:dyDescent="0.25">
      <c r="A68" s="42" t="s">
        <v>145</v>
      </c>
      <c r="B68" s="33" t="s">
        <v>146</v>
      </c>
      <c r="C68" s="19" t="s">
        <v>92</v>
      </c>
      <c r="D68" s="20" t="s">
        <v>36</v>
      </c>
      <c r="E68" s="36" t="s">
        <v>147</v>
      </c>
      <c r="F68" s="20" t="s">
        <v>25</v>
      </c>
      <c r="G68" s="21">
        <v>0</v>
      </c>
      <c r="H68" s="21">
        <v>0</v>
      </c>
      <c r="I68" s="21">
        <v>12406.72</v>
      </c>
      <c r="J68" s="21">
        <v>1183</v>
      </c>
      <c r="K68" s="22">
        <f t="shared" ref="K68:K76" si="10">G68+H68+I68+J68</f>
        <v>13589.72</v>
      </c>
      <c r="L68" s="21">
        <f t="shared" si="8"/>
        <v>503.32296296296295</v>
      </c>
      <c r="M68" s="30">
        <v>16</v>
      </c>
      <c r="N68" s="19">
        <v>27</v>
      </c>
      <c r="O68" s="32" t="s">
        <v>148</v>
      </c>
    </row>
    <row r="69" spans="1:15" s="23" customFormat="1" ht="45.75" customHeight="1" x14ac:dyDescent="0.25">
      <c r="A69" s="42" t="s">
        <v>145</v>
      </c>
      <c r="B69" s="33" t="s">
        <v>149</v>
      </c>
      <c r="C69" s="19" t="s">
        <v>71</v>
      </c>
      <c r="D69" s="20" t="s">
        <v>79</v>
      </c>
      <c r="E69" s="36" t="s">
        <v>150</v>
      </c>
      <c r="F69" s="20" t="s">
        <v>151</v>
      </c>
      <c r="G69" s="21">
        <v>0</v>
      </c>
      <c r="H69" s="21">
        <v>0</v>
      </c>
      <c r="I69" s="21">
        <v>5980</v>
      </c>
      <c r="J69" s="21">
        <v>0</v>
      </c>
      <c r="K69" s="22">
        <f t="shared" si="10"/>
        <v>5980</v>
      </c>
      <c r="L69" s="21">
        <f t="shared" si="8"/>
        <v>2990</v>
      </c>
      <c r="M69" s="30">
        <v>16</v>
      </c>
      <c r="N69" s="19">
        <v>2</v>
      </c>
      <c r="O69" s="32" t="s">
        <v>152</v>
      </c>
    </row>
    <row r="70" spans="1:15" s="23" customFormat="1" ht="45.75" customHeight="1" x14ac:dyDescent="0.25">
      <c r="A70" s="42" t="s">
        <v>153</v>
      </c>
      <c r="B70" s="33" t="s">
        <v>154</v>
      </c>
      <c r="C70" s="19" t="s">
        <v>71</v>
      </c>
      <c r="D70" s="20" t="s">
        <v>155</v>
      </c>
      <c r="E70" s="20" t="s">
        <v>24</v>
      </c>
      <c r="F70" s="20" t="s">
        <v>151</v>
      </c>
      <c r="G70" s="21">
        <v>0</v>
      </c>
      <c r="H70" s="21">
        <v>0</v>
      </c>
      <c r="I70" s="21">
        <v>0</v>
      </c>
      <c r="J70" s="21">
        <v>0</v>
      </c>
      <c r="K70" s="22">
        <f t="shared" si="10"/>
        <v>0</v>
      </c>
      <c r="L70" s="21">
        <f t="shared" si="8"/>
        <v>0</v>
      </c>
      <c r="M70" s="30">
        <v>10</v>
      </c>
      <c r="N70" s="19">
        <v>1</v>
      </c>
      <c r="O70" s="32" t="s">
        <v>156</v>
      </c>
    </row>
    <row r="71" spans="1:15" s="23" customFormat="1" ht="45.75" customHeight="1" x14ac:dyDescent="0.25">
      <c r="A71" s="42" t="s">
        <v>157</v>
      </c>
      <c r="B71" s="33" t="s">
        <v>158</v>
      </c>
      <c r="C71" s="19" t="s">
        <v>92</v>
      </c>
      <c r="D71" s="20" t="s">
        <v>93</v>
      </c>
      <c r="E71" s="36" t="s">
        <v>159</v>
      </c>
      <c r="F71" s="20" t="s">
        <v>25</v>
      </c>
      <c r="G71" s="21">
        <v>0</v>
      </c>
      <c r="H71" s="21">
        <v>0</v>
      </c>
      <c r="I71" s="21">
        <v>2900</v>
      </c>
      <c r="J71" s="21">
        <v>422.5</v>
      </c>
      <c r="K71" s="22">
        <f t="shared" si="10"/>
        <v>3322.5</v>
      </c>
      <c r="L71" s="21">
        <f t="shared" si="8"/>
        <v>100.68181818181819</v>
      </c>
      <c r="M71" s="30">
        <v>8</v>
      </c>
      <c r="N71" s="19">
        <v>33</v>
      </c>
      <c r="O71" s="32" t="s">
        <v>160</v>
      </c>
    </row>
    <row r="72" spans="1:15" s="23" customFormat="1" ht="45.75" customHeight="1" x14ac:dyDescent="0.25">
      <c r="A72" s="42" t="s">
        <v>161</v>
      </c>
      <c r="B72" s="33" t="s">
        <v>162</v>
      </c>
      <c r="C72" s="19" t="s">
        <v>92</v>
      </c>
      <c r="D72" s="20" t="s">
        <v>93</v>
      </c>
      <c r="E72" s="36" t="s">
        <v>163</v>
      </c>
      <c r="F72" s="20" t="s">
        <v>25</v>
      </c>
      <c r="G72" s="21">
        <v>0</v>
      </c>
      <c r="H72" s="21">
        <v>0</v>
      </c>
      <c r="I72" s="21">
        <v>0</v>
      </c>
      <c r="J72" s="21">
        <v>338</v>
      </c>
      <c r="K72" s="22">
        <f t="shared" si="10"/>
        <v>338</v>
      </c>
      <c r="L72" s="21">
        <f t="shared" si="8"/>
        <v>5.7288135593220337</v>
      </c>
      <c r="M72" s="30">
        <v>1.5</v>
      </c>
      <c r="N72" s="19">
        <v>59</v>
      </c>
      <c r="O72" s="32" t="s">
        <v>164</v>
      </c>
    </row>
    <row r="73" spans="1:15" s="23" customFormat="1" ht="45.75" customHeight="1" x14ac:dyDescent="0.25">
      <c r="A73" s="42" t="s">
        <v>165</v>
      </c>
      <c r="B73" s="33" t="s">
        <v>166</v>
      </c>
      <c r="C73" s="19" t="s">
        <v>92</v>
      </c>
      <c r="D73" s="20" t="s">
        <v>93</v>
      </c>
      <c r="E73" s="36" t="s">
        <v>167</v>
      </c>
      <c r="F73" s="20" t="s">
        <v>25</v>
      </c>
      <c r="G73" s="21">
        <v>0</v>
      </c>
      <c r="H73" s="21">
        <v>0</v>
      </c>
      <c r="I73" s="21">
        <v>3005</v>
      </c>
      <c r="J73" s="21">
        <v>1521</v>
      </c>
      <c r="K73" s="22">
        <f t="shared" si="10"/>
        <v>4526</v>
      </c>
      <c r="L73" s="21">
        <f t="shared" si="8"/>
        <v>122.32432432432432</v>
      </c>
      <c r="M73" s="30">
        <v>12</v>
      </c>
      <c r="N73" s="19">
        <v>37</v>
      </c>
      <c r="O73" s="32" t="s">
        <v>168</v>
      </c>
    </row>
    <row r="74" spans="1:15" s="23" customFormat="1" ht="45.75" customHeight="1" x14ac:dyDescent="0.25">
      <c r="A74" s="42" t="s">
        <v>169</v>
      </c>
      <c r="B74" s="33" t="s">
        <v>170</v>
      </c>
      <c r="C74" s="19" t="s">
        <v>92</v>
      </c>
      <c r="D74" s="19" t="s">
        <v>171</v>
      </c>
      <c r="E74" s="36" t="s">
        <v>172</v>
      </c>
      <c r="F74" s="20" t="s">
        <v>25</v>
      </c>
      <c r="G74" s="21">
        <v>0</v>
      </c>
      <c r="H74" s="21">
        <v>0</v>
      </c>
      <c r="I74" s="21">
        <v>1560</v>
      </c>
      <c r="J74" s="21">
        <v>253.5</v>
      </c>
      <c r="K74" s="22">
        <f t="shared" si="10"/>
        <v>1813.5</v>
      </c>
      <c r="L74" s="21">
        <f t="shared" si="8"/>
        <v>181.35</v>
      </c>
      <c r="M74" s="30">
        <v>12</v>
      </c>
      <c r="N74" s="19">
        <v>10</v>
      </c>
      <c r="O74" s="32" t="s">
        <v>173</v>
      </c>
    </row>
    <row r="75" spans="1:15" s="23" customFormat="1" ht="45.75" customHeight="1" x14ac:dyDescent="0.25">
      <c r="A75" s="42" t="s">
        <v>174</v>
      </c>
      <c r="B75" s="33" t="s">
        <v>175</v>
      </c>
      <c r="C75" s="19" t="s">
        <v>92</v>
      </c>
      <c r="D75" s="20" t="s">
        <v>93</v>
      </c>
      <c r="E75" s="36" t="s">
        <v>176</v>
      </c>
      <c r="F75" s="20" t="s">
        <v>25</v>
      </c>
      <c r="G75" s="21">
        <v>0</v>
      </c>
      <c r="H75" s="21">
        <v>0</v>
      </c>
      <c r="I75" s="21">
        <v>20250</v>
      </c>
      <c r="J75" s="21">
        <v>507</v>
      </c>
      <c r="K75" s="22">
        <f t="shared" si="10"/>
        <v>20757</v>
      </c>
      <c r="L75" s="21">
        <f t="shared" si="8"/>
        <v>1153.1666666666667</v>
      </c>
      <c r="M75" s="30">
        <v>15</v>
      </c>
      <c r="N75" s="19">
        <v>18</v>
      </c>
      <c r="O75" s="32" t="s">
        <v>177</v>
      </c>
    </row>
    <row r="76" spans="1:15" s="23" customFormat="1" ht="48" customHeight="1" x14ac:dyDescent="0.25">
      <c r="A76" s="42" t="s">
        <v>178</v>
      </c>
      <c r="B76" s="33" t="s">
        <v>179</v>
      </c>
      <c r="C76" s="19" t="s">
        <v>92</v>
      </c>
      <c r="D76" s="20" t="s">
        <v>180</v>
      </c>
      <c r="E76" s="36" t="s">
        <v>172</v>
      </c>
      <c r="F76" s="20" t="s">
        <v>25</v>
      </c>
      <c r="G76" s="21">
        <v>0</v>
      </c>
      <c r="H76" s="21">
        <v>0</v>
      </c>
      <c r="I76" s="21">
        <v>390</v>
      </c>
      <c r="J76" s="21">
        <v>0</v>
      </c>
      <c r="K76" s="22">
        <f t="shared" si="10"/>
        <v>390</v>
      </c>
      <c r="L76" s="21">
        <f t="shared" si="8"/>
        <v>7.9591836734693882</v>
      </c>
      <c r="M76" s="30">
        <v>3</v>
      </c>
      <c r="N76" s="19">
        <v>49</v>
      </c>
      <c r="O76" s="32" t="s">
        <v>181</v>
      </c>
    </row>
    <row r="77" spans="1:15" ht="17.25" customHeight="1" x14ac:dyDescent="0.25">
      <c r="A77" s="58" t="s">
        <v>11</v>
      </c>
      <c r="B77" s="59"/>
      <c r="C77" s="59"/>
      <c r="D77" s="59"/>
      <c r="E77" s="59"/>
      <c r="F77" s="59"/>
      <c r="G77" s="59"/>
      <c r="H77" s="59"/>
      <c r="I77" s="59"/>
      <c r="J77" s="60"/>
      <c r="K77" s="15">
        <f>SUM(K64:K76)</f>
        <v>58036.72</v>
      </c>
      <c r="L77" s="15" t="s">
        <v>19</v>
      </c>
      <c r="M77" s="16">
        <f>SUM(M64:M76)</f>
        <v>205</v>
      </c>
      <c r="N77" s="16">
        <f>SUM(N64:N76)</f>
        <v>375</v>
      </c>
      <c r="O77" s="16"/>
    </row>
    <row r="78" spans="1:15" s="1" customFormat="1" ht="21.75" customHeight="1" x14ac:dyDescent="0.25">
      <c r="A78" s="64" t="s">
        <v>182</v>
      </c>
      <c r="B78" s="64"/>
      <c r="C78" s="64"/>
      <c r="D78" s="64"/>
      <c r="E78" s="64"/>
      <c r="F78" s="64"/>
      <c r="G78" s="64"/>
      <c r="H78" s="64"/>
      <c r="I78" s="64"/>
      <c r="J78" s="64"/>
      <c r="K78" s="64"/>
      <c r="L78" s="64"/>
      <c r="M78" s="64"/>
      <c r="N78" s="64"/>
      <c r="O78" s="64"/>
    </row>
    <row r="79" spans="1:15" ht="15" customHeight="1" x14ac:dyDescent="0.25">
      <c r="A79" s="50" t="s">
        <v>0</v>
      </c>
      <c r="B79" s="50" t="s">
        <v>1</v>
      </c>
      <c r="C79" s="52" t="s">
        <v>2</v>
      </c>
      <c r="D79" s="50" t="s">
        <v>3</v>
      </c>
      <c r="E79" s="50" t="s">
        <v>4</v>
      </c>
      <c r="F79" s="50" t="s">
        <v>5</v>
      </c>
      <c r="G79" s="61" t="s">
        <v>15</v>
      </c>
      <c r="H79" s="62"/>
      <c r="I79" s="62"/>
      <c r="J79" s="63"/>
      <c r="K79" s="50" t="s">
        <v>10</v>
      </c>
      <c r="L79" s="52" t="s">
        <v>66</v>
      </c>
      <c r="M79" s="50" t="s">
        <v>6</v>
      </c>
      <c r="N79" s="53" t="s">
        <v>8</v>
      </c>
      <c r="O79" s="53" t="s">
        <v>29</v>
      </c>
    </row>
    <row r="80" spans="1:15" ht="24" customHeight="1" x14ac:dyDescent="0.25">
      <c r="A80" s="51"/>
      <c r="B80" s="51"/>
      <c r="C80" s="65"/>
      <c r="D80" s="51"/>
      <c r="E80" s="51"/>
      <c r="F80" s="51"/>
      <c r="G80" s="2" t="s">
        <v>16</v>
      </c>
      <c r="H80" s="2" t="s">
        <v>9</v>
      </c>
      <c r="I80" s="2" t="s">
        <v>106</v>
      </c>
      <c r="J80" s="2" t="s">
        <v>17</v>
      </c>
      <c r="K80" s="51"/>
      <c r="L80" s="51"/>
      <c r="M80" s="51"/>
      <c r="N80" s="54"/>
      <c r="O80" s="54"/>
    </row>
    <row r="81" spans="1:16" s="23" customFormat="1" ht="48" customHeight="1" x14ac:dyDescent="0.25">
      <c r="A81" s="42" t="s">
        <v>33</v>
      </c>
      <c r="B81" s="19" t="s">
        <v>34</v>
      </c>
      <c r="C81" s="19" t="s">
        <v>35</v>
      </c>
      <c r="D81" s="20" t="s">
        <v>36</v>
      </c>
      <c r="E81" s="20" t="s">
        <v>24</v>
      </c>
      <c r="F81" s="20" t="s">
        <v>37</v>
      </c>
      <c r="G81" s="21">
        <v>0</v>
      </c>
      <c r="H81" s="21">
        <v>0</v>
      </c>
      <c r="I81" s="21">
        <v>2170</v>
      </c>
      <c r="J81" s="21">
        <v>0</v>
      </c>
      <c r="K81" s="21">
        <f>G81+H81+I81+J81</f>
        <v>2170</v>
      </c>
      <c r="L81" s="21">
        <f t="shared" ref="L81:L87" si="11">K81/N81</f>
        <v>2170</v>
      </c>
      <c r="M81" s="43">
        <v>45</v>
      </c>
      <c r="N81" s="19">
        <v>1</v>
      </c>
      <c r="O81" s="31" t="s">
        <v>38</v>
      </c>
    </row>
    <row r="82" spans="1:16" s="23" customFormat="1" ht="48" customHeight="1" x14ac:dyDescent="0.25">
      <c r="A82" s="42" t="s">
        <v>33</v>
      </c>
      <c r="B82" s="19" t="s">
        <v>34</v>
      </c>
      <c r="C82" s="19" t="s">
        <v>35</v>
      </c>
      <c r="D82" s="20" t="s">
        <v>36</v>
      </c>
      <c r="E82" s="20" t="s">
        <v>24</v>
      </c>
      <c r="F82" s="20" t="s">
        <v>37</v>
      </c>
      <c r="G82" s="21">
        <v>0</v>
      </c>
      <c r="H82" s="21">
        <v>0</v>
      </c>
      <c r="I82" s="21">
        <v>2170</v>
      </c>
      <c r="J82" s="21">
        <v>0</v>
      </c>
      <c r="K82" s="21">
        <f>G82+H82+I82+J82</f>
        <v>2170</v>
      </c>
      <c r="L82" s="21">
        <f t="shared" si="11"/>
        <v>2170</v>
      </c>
      <c r="M82" s="43">
        <v>45</v>
      </c>
      <c r="N82" s="19">
        <v>1</v>
      </c>
      <c r="O82" s="31" t="s">
        <v>39</v>
      </c>
    </row>
    <row r="83" spans="1:16" s="23" customFormat="1" ht="39" customHeight="1" x14ac:dyDescent="0.25">
      <c r="A83" s="42" t="s">
        <v>183</v>
      </c>
      <c r="B83" s="19" t="s">
        <v>184</v>
      </c>
      <c r="C83" s="19" t="s">
        <v>35</v>
      </c>
      <c r="D83" s="20" t="s">
        <v>36</v>
      </c>
      <c r="E83" s="20" t="s">
        <v>24</v>
      </c>
      <c r="F83" s="20" t="s">
        <v>151</v>
      </c>
      <c r="G83" s="21">
        <v>0</v>
      </c>
      <c r="H83" s="21">
        <v>0</v>
      </c>
      <c r="I83" s="21">
        <v>0</v>
      </c>
      <c r="J83" s="21">
        <v>0</v>
      </c>
      <c r="K83" s="21">
        <f t="shared" ref="K83:K86" si="12">G83+H83+I83+J83</f>
        <v>0</v>
      </c>
      <c r="L83" s="21">
        <f t="shared" si="11"/>
        <v>0</v>
      </c>
      <c r="M83" s="43">
        <v>4</v>
      </c>
      <c r="N83" s="19">
        <v>1</v>
      </c>
      <c r="O83" s="31" t="s">
        <v>185</v>
      </c>
    </row>
    <row r="84" spans="1:16" s="23" customFormat="1" ht="45.75" customHeight="1" x14ac:dyDescent="0.25">
      <c r="A84" s="19" t="s">
        <v>186</v>
      </c>
      <c r="B84" s="19" t="s">
        <v>187</v>
      </c>
      <c r="C84" s="19" t="s">
        <v>35</v>
      </c>
      <c r="D84" s="19" t="s">
        <v>79</v>
      </c>
      <c r="E84" s="20" t="s">
        <v>24</v>
      </c>
      <c r="F84" s="19" t="s">
        <v>188</v>
      </c>
      <c r="G84" s="38">
        <v>847</v>
      </c>
      <c r="H84" s="38">
        <v>3060</v>
      </c>
      <c r="I84" s="38">
        <v>0</v>
      </c>
      <c r="J84" s="38">
        <v>0</v>
      </c>
      <c r="K84" s="21">
        <f t="shared" si="12"/>
        <v>3907</v>
      </c>
      <c r="L84" s="21">
        <f t="shared" si="11"/>
        <v>3907</v>
      </c>
      <c r="M84" s="44">
        <v>24</v>
      </c>
      <c r="N84" s="19">
        <v>1</v>
      </c>
      <c r="O84" s="31" t="s">
        <v>73</v>
      </c>
    </row>
    <row r="85" spans="1:16" s="23" customFormat="1" ht="45.75" customHeight="1" x14ac:dyDescent="0.25">
      <c r="A85" s="19" t="s">
        <v>189</v>
      </c>
      <c r="B85" s="19" t="s">
        <v>190</v>
      </c>
      <c r="C85" s="19" t="s">
        <v>35</v>
      </c>
      <c r="D85" s="19" t="s">
        <v>191</v>
      </c>
      <c r="E85" s="19" t="s">
        <v>192</v>
      </c>
      <c r="F85" s="19" t="s">
        <v>132</v>
      </c>
      <c r="G85" s="38">
        <v>0</v>
      </c>
      <c r="H85" s="38">
        <v>0</v>
      </c>
      <c r="I85" s="38">
        <v>0</v>
      </c>
      <c r="J85" s="38">
        <v>0</v>
      </c>
      <c r="K85" s="22">
        <f t="shared" si="12"/>
        <v>0</v>
      </c>
      <c r="L85" s="21">
        <f t="shared" si="11"/>
        <v>0</v>
      </c>
      <c r="M85" s="44">
        <v>40</v>
      </c>
      <c r="N85" s="19">
        <v>1</v>
      </c>
      <c r="O85" s="17" t="s">
        <v>193</v>
      </c>
      <c r="P85" s="45" t="s">
        <v>194</v>
      </c>
    </row>
    <row r="86" spans="1:16" s="23" customFormat="1" ht="45.75" customHeight="1" x14ac:dyDescent="0.25">
      <c r="A86" s="42" t="s">
        <v>195</v>
      </c>
      <c r="B86" s="19" t="s">
        <v>196</v>
      </c>
      <c r="C86" s="19" t="s">
        <v>35</v>
      </c>
      <c r="D86" s="19" t="s">
        <v>79</v>
      </c>
      <c r="E86" s="20" t="s">
        <v>24</v>
      </c>
      <c r="F86" s="19" t="s">
        <v>151</v>
      </c>
      <c r="G86" s="21">
        <v>0</v>
      </c>
      <c r="H86" s="21">
        <v>0</v>
      </c>
      <c r="I86" s="46">
        <v>4360</v>
      </c>
      <c r="J86" s="21">
        <v>0</v>
      </c>
      <c r="K86" s="22">
        <f t="shared" si="12"/>
        <v>4360</v>
      </c>
      <c r="L86" s="21">
        <f t="shared" si="11"/>
        <v>1090</v>
      </c>
      <c r="M86" s="43">
        <v>16</v>
      </c>
      <c r="N86" s="19">
        <v>4</v>
      </c>
      <c r="O86" s="32" t="s">
        <v>197</v>
      </c>
    </row>
    <row r="87" spans="1:16" s="48" customFormat="1" ht="24" x14ac:dyDescent="0.25">
      <c r="A87" s="42" t="s">
        <v>198</v>
      </c>
      <c r="B87" s="19" t="s">
        <v>199</v>
      </c>
      <c r="C87" s="19" t="s">
        <v>35</v>
      </c>
      <c r="D87" s="19" t="s">
        <v>79</v>
      </c>
      <c r="E87" s="20" t="s">
        <v>24</v>
      </c>
      <c r="F87" s="20" t="s">
        <v>200</v>
      </c>
      <c r="G87" s="21">
        <v>800.8</v>
      </c>
      <c r="H87" s="21">
        <v>2380</v>
      </c>
      <c r="I87" s="21">
        <v>0</v>
      </c>
      <c r="J87" s="21">
        <v>0</v>
      </c>
      <c r="K87" s="22">
        <f>G87+H87+I87+J87</f>
        <v>3180.8</v>
      </c>
      <c r="L87" s="21">
        <f t="shared" si="11"/>
        <v>3180.8</v>
      </c>
      <c r="M87" s="43">
        <v>16</v>
      </c>
      <c r="N87" s="19">
        <v>1</v>
      </c>
      <c r="O87" s="47" t="s">
        <v>84</v>
      </c>
    </row>
    <row r="88" spans="1:16" ht="17.25" customHeight="1" x14ac:dyDescent="0.25">
      <c r="A88" s="58" t="s">
        <v>11</v>
      </c>
      <c r="B88" s="59"/>
      <c r="C88" s="59"/>
      <c r="D88" s="59"/>
      <c r="E88" s="59"/>
      <c r="F88" s="59"/>
      <c r="G88" s="59"/>
      <c r="H88" s="59"/>
      <c r="I88" s="59"/>
      <c r="J88" s="60"/>
      <c r="K88" s="15">
        <f>SUM(K81:K87)</f>
        <v>15787.8</v>
      </c>
      <c r="L88" s="15" t="s">
        <v>19</v>
      </c>
      <c r="M88" s="16">
        <f>SUM(M81:M87)</f>
        <v>190</v>
      </c>
      <c r="N88" s="16">
        <f>SUM(N81:N87)</f>
        <v>10</v>
      </c>
      <c r="O88" s="16"/>
    </row>
    <row r="89" spans="1:16" s="1" customFormat="1" ht="21.75" customHeight="1" x14ac:dyDescent="0.25">
      <c r="A89" s="64" t="s">
        <v>201</v>
      </c>
      <c r="B89" s="64"/>
      <c r="C89" s="64"/>
      <c r="D89" s="64"/>
      <c r="E89" s="64"/>
      <c r="F89" s="64"/>
      <c r="G89" s="64"/>
      <c r="H89" s="64"/>
      <c r="I89" s="64"/>
      <c r="J89" s="64"/>
      <c r="K89" s="64"/>
      <c r="L89" s="64"/>
      <c r="M89" s="64"/>
      <c r="N89" s="64"/>
      <c r="O89" s="64"/>
    </row>
    <row r="90" spans="1:16" ht="15" customHeight="1" x14ac:dyDescent="0.25">
      <c r="A90" s="50" t="s">
        <v>0</v>
      </c>
      <c r="B90" s="50" t="s">
        <v>1</v>
      </c>
      <c r="C90" s="52" t="s">
        <v>2</v>
      </c>
      <c r="D90" s="50" t="s">
        <v>3</v>
      </c>
      <c r="E90" s="50" t="s">
        <v>4</v>
      </c>
      <c r="F90" s="50" t="s">
        <v>5</v>
      </c>
      <c r="G90" s="61" t="s">
        <v>15</v>
      </c>
      <c r="H90" s="62"/>
      <c r="I90" s="62"/>
      <c r="J90" s="63"/>
      <c r="K90" s="50" t="s">
        <v>10</v>
      </c>
      <c r="L90" s="52" t="s">
        <v>66</v>
      </c>
      <c r="M90" s="50" t="s">
        <v>6</v>
      </c>
      <c r="N90" s="53" t="s">
        <v>8</v>
      </c>
      <c r="O90" s="53" t="s">
        <v>29</v>
      </c>
    </row>
    <row r="91" spans="1:16" ht="24" customHeight="1" x14ac:dyDescent="0.25">
      <c r="A91" s="51"/>
      <c r="B91" s="51"/>
      <c r="C91" s="65"/>
      <c r="D91" s="51"/>
      <c r="E91" s="51"/>
      <c r="F91" s="51"/>
      <c r="G91" s="2" t="s">
        <v>16</v>
      </c>
      <c r="H91" s="2" t="s">
        <v>9</v>
      </c>
      <c r="I91" s="2" t="s">
        <v>106</v>
      </c>
      <c r="J91" s="2" t="s">
        <v>17</v>
      </c>
      <c r="K91" s="51"/>
      <c r="L91" s="51"/>
      <c r="M91" s="51"/>
      <c r="N91" s="54"/>
      <c r="O91" s="54"/>
    </row>
    <row r="92" spans="1:16" ht="24" x14ac:dyDescent="0.25">
      <c r="A92" s="19" t="s">
        <v>33</v>
      </c>
      <c r="B92" s="19" t="s">
        <v>34</v>
      </c>
      <c r="C92" s="19" t="s">
        <v>35</v>
      </c>
      <c r="D92" s="19" t="s">
        <v>36</v>
      </c>
      <c r="E92" s="19" t="s">
        <v>24</v>
      </c>
      <c r="F92" s="19" t="s">
        <v>37</v>
      </c>
      <c r="G92" s="21">
        <v>0</v>
      </c>
      <c r="H92" s="21">
        <v>0</v>
      </c>
      <c r="I92" s="21">
        <v>2170</v>
      </c>
      <c r="J92" s="21">
        <v>0</v>
      </c>
      <c r="K92" s="22">
        <f>G92+H92+I92+J92</f>
        <v>2170</v>
      </c>
      <c r="L92" s="21">
        <f t="shared" ref="L92:L93" si="13">K92/N92</f>
        <v>2170</v>
      </c>
      <c r="M92" s="19">
        <v>45</v>
      </c>
      <c r="N92" s="19">
        <v>1</v>
      </c>
      <c r="O92" s="19" t="s">
        <v>38</v>
      </c>
    </row>
    <row r="93" spans="1:16" ht="24" x14ac:dyDescent="0.25">
      <c r="A93" s="19" t="s">
        <v>33</v>
      </c>
      <c r="B93" s="19" t="s">
        <v>34</v>
      </c>
      <c r="C93" s="19" t="s">
        <v>35</v>
      </c>
      <c r="D93" s="19" t="s">
        <v>36</v>
      </c>
      <c r="E93" s="19" t="s">
        <v>24</v>
      </c>
      <c r="F93" s="19" t="s">
        <v>37</v>
      </c>
      <c r="G93" s="21">
        <v>0</v>
      </c>
      <c r="H93" s="21">
        <v>0</v>
      </c>
      <c r="I93" s="21">
        <v>2170</v>
      </c>
      <c r="J93" s="21">
        <v>0</v>
      </c>
      <c r="K93" s="22">
        <f>G93+H93+I93+J93</f>
        <v>2170</v>
      </c>
      <c r="L93" s="21">
        <f t="shared" si="13"/>
        <v>2170</v>
      </c>
      <c r="M93" s="19">
        <v>45</v>
      </c>
      <c r="N93" s="19">
        <v>1</v>
      </c>
      <c r="O93" s="19" t="s">
        <v>39</v>
      </c>
    </row>
    <row r="94" spans="1:16" ht="24" x14ac:dyDescent="0.25">
      <c r="A94" s="19" t="s">
        <v>202</v>
      </c>
      <c r="B94" s="19" t="s">
        <v>203</v>
      </c>
      <c r="C94" s="19" t="s">
        <v>35</v>
      </c>
      <c r="D94" s="19" t="s">
        <v>36</v>
      </c>
      <c r="E94" s="19" t="s">
        <v>24</v>
      </c>
      <c r="F94" s="19" t="s">
        <v>41</v>
      </c>
      <c r="G94" s="21">
        <v>0</v>
      </c>
      <c r="H94" s="21">
        <v>0</v>
      </c>
      <c r="I94" s="21">
        <v>2909.7</v>
      </c>
      <c r="J94" s="21">
        <v>0</v>
      </c>
      <c r="K94" s="22">
        <f>G94+H94+I94+J94</f>
        <v>2909.7</v>
      </c>
      <c r="L94" s="21">
        <v>2909.7</v>
      </c>
      <c r="M94" s="19"/>
      <c r="N94" s="19">
        <v>1</v>
      </c>
      <c r="O94" s="19" t="s">
        <v>204</v>
      </c>
    </row>
    <row r="95" spans="1:16" ht="32.25" customHeight="1" x14ac:dyDescent="0.25">
      <c r="A95" s="19" t="s">
        <v>205</v>
      </c>
      <c r="B95" s="19" t="s">
        <v>206</v>
      </c>
      <c r="C95" s="19" t="s">
        <v>207</v>
      </c>
      <c r="D95" s="19" t="s">
        <v>36</v>
      </c>
      <c r="E95" s="19" t="s">
        <v>24</v>
      </c>
      <c r="F95" s="19" t="s">
        <v>208</v>
      </c>
      <c r="G95" s="21">
        <v>0</v>
      </c>
      <c r="H95" s="21">
        <v>0</v>
      </c>
      <c r="I95" s="21">
        <v>12358.5</v>
      </c>
      <c r="J95" s="21">
        <v>0</v>
      </c>
      <c r="K95" s="22">
        <f t="shared" ref="K95:K97" si="14">SUM(G95:J95)</f>
        <v>12358.5</v>
      </c>
      <c r="L95" s="21">
        <f>K95/N95</f>
        <v>1123.5</v>
      </c>
      <c r="M95" s="19">
        <v>15</v>
      </c>
      <c r="N95" s="19">
        <v>11</v>
      </c>
      <c r="O95" s="19" t="s">
        <v>209</v>
      </c>
    </row>
    <row r="96" spans="1:16" ht="63" customHeight="1" x14ac:dyDescent="0.25">
      <c r="A96" s="19" t="s">
        <v>210</v>
      </c>
      <c r="B96" s="19" t="s">
        <v>211</v>
      </c>
      <c r="C96" s="19" t="s">
        <v>212</v>
      </c>
      <c r="D96" s="19" t="s">
        <v>36</v>
      </c>
      <c r="E96" s="19" t="s">
        <v>24</v>
      </c>
      <c r="F96" s="19" t="s">
        <v>213</v>
      </c>
      <c r="G96" s="21">
        <v>0</v>
      </c>
      <c r="H96" s="21">
        <v>0</v>
      </c>
      <c r="I96" s="21">
        <v>5500</v>
      </c>
      <c r="J96" s="21">
        <v>0</v>
      </c>
      <c r="K96" s="22">
        <f t="shared" si="14"/>
        <v>5500</v>
      </c>
      <c r="L96" s="21">
        <f>K96/N96</f>
        <v>250</v>
      </c>
      <c r="M96" s="19">
        <v>20</v>
      </c>
      <c r="N96" s="19">
        <v>22</v>
      </c>
      <c r="O96" s="19" t="s">
        <v>214</v>
      </c>
    </row>
    <row r="97" spans="1:15" ht="49.5" customHeight="1" x14ac:dyDescent="0.25">
      <c r="A97" s="19" t="s">
        <v>215</v>
      </c>
      <c r="B97" s="19" t="s">
        <v>216</v>
      </c>
      <c r="C97" s="19" t="s">
        <v>207</v>
      </c>
      <c r="D97" s="19" t="s">
        <v>36</v>
      </c>
      <c r="E97" s="19" t="s">
        <v>217</v>
      </c>
      <c r="F97" s="19" t="s">
        <v>208</v>
      </c>
      <c r="G97" s="21">
        <v>0</v>
      </c>
      <c r="H97" s="21">
        <v>0</v>
      </c>
      <c r="I97" s="21">
        <v>0</v>
      </c>
      <c r="J97" s="21">
        <v>1284.4000000000001</v>
      </c>
      <c r="K97" s="22">
        <f t="shared" si="14"/>
        <v>1284.4000000000001</v>
      </c>
      <c r="L97" s="21">
        <f>J97/N97</f>
        <v>29.190909090909091</v>
      </c>
      <c r="M97" s="19">
        <v>16</v>
      </c>
      <c r="N97" s="19">
        <v>44</v>
      </c>
      <c r="O97" s="19" t="s">
        <v>218</v>
      </c>
    </row>
    <row r="98" spans="1:15" x14ac:dyDescent="0.25">
      <c r="A98" s="19">
        <v>13</v>
      </c>
      <c r="B98" s="19" t="s">
        <v>219</v>
      </c>
      <c r="C98" s="19" t="s">
        <v>212</v>
      </c>
      <c r="D98" s="19" t="s">
        <v>220</v>
      </c>
      <c r="E98" s="19" t="s">
        <v>24</v>
      </c>
      <c r="F98" s="19" t="s">
        <v>221</v>
      </c>
      <c r="G98" s="21">
        <v>776</v>
      </c>
      <c r="H98" s="21">
        <v>1360</v>
      </c>
      <c r="I98" s="21">
        <v>0</v>
      </c>
      <c r="J98" s="21">
        <v>0</v>
      </c>
      <c r="K98" s="22">
        <f>G98+H98+I98+J98</f>
        <v>2136</v>
      </c>
      <c r="L98" s="21">
        <f>K98/N98</f>
        <v>2136</v>
      </c>
      <c r="M98" s="19">
        <v>8</v>
      </c>
      <c r="N98" s="19">
        <v>1</v>
      </c>
      <c r="O98" s="19" t="s">
        <v>222</v>
      </c>
    </row>
    <row r="99" spans="1:15" ht="24" x14ac:dyDescent="0.25">
      <c r="A99" s="19" t="s">
        <v>51</v>
      </c>
      <c r="B99" s="19" t="s">
        <v>223</v>
      </c>
      <c r="C99" s="19" t="s">
        <v>212</v>
      </c>
      <c r="D99" s="19" t="s">
        <v>224</v>
      </c>
      <c r="E99" s="19" t="s">
        <v>24</v>
      </c>
      <c r="F99" s="19" t="s">
        <v>225</v>
      </c>
      <c r="G99" s="21">
        <v>3711</v>
      </c>
      <c r="H99" s="21">
        <v>3400</v>
      </c>
      <c r="I99" s="21">
        <v>0</v>
      </c>
      <c r="J99" s="21">
        <v>0</v>
      </c>
      <c r="K99" s="22">
        <f>SUM(G99:J99)</f>
        <v>7111</v>
      </c>
      <c r="L99" s="21">
        <v>7111</v>
      </c>
      <c r="M99" s="19">
        <v>24</v>
      </c>
      <c r="N99" s="19">
        <v>1</v>
      </c>
      <c r="O99" s="19" t="s">
        <v>226</v>
      </c>
    </row>
    <row r="100" spans="1:15" ht="36" x14ac:dyDescent="0.25">
      <c r="A100" s="19" t="s">
        <v>227</v>
      </c>
      <c r="B100" s="19" t="s">
        <v>228</v>
      </c>
      <c r="C100" s="19" t="s">
        <v>212</v>
      </c>
      <c r="D100" s="19" t="s">
        <v>224</v>
      </c>
      <c r="E100" s="19" t="s">
        <v>24</v>
      </c>
      <c r="F100" s="19" t="s">
        <v>229</v>
      </c>
      <c r="G100" s="21">
        <v>5228</v>
      </c>
      <c r="H100" s="21">
        <v>6120</v>
      </c>
      <c r="I100" s="21">
        <v>0</v>
      </c>
      <c r="J100" s="21">
        <v>0</v>
      </c>
      <c r="K100" s="22">
        <f>SUM(G100:J100)</f>
        <v>11348</v>
      </c>
      <c r="L100" s="21">
        <f>K100/N100</f>
        <v>5674</v>
      </c>
      <c r="M100" s="19">
        <v>16</v>
      </c>
      <c r="N100" s="19">
        <v>2</v>
      </c>
      <c r="O100" s="19" t="s">
        <v>230</v>
      </c>
    </row>
    <row r="101" spans="1:15" ht="24" x14ac:dyDescent="0.25">
      <c r="A101" s="19" t="s">
        <v>231</v>
      </c>
      <c r="B101" s="19" t="s">
        <v>232</v>
      </c>
      <c r="C101" s="19" t="s">
        <v>212</v>
      </c>
      <c r="D101" s="19" t="s">
        <v>36</v>
      </c>
      <c r="E101" s="19" t="s">
        <v>24</v>
      </c>
      <c r="F101" s="19" t="s">
        <v>221</v>
      </c>
      <c r="G101" s="21">
        <v>973</v>
      </c>
      <c r="H101" s="21">
        <v>2380</v>
      </c>
      <c r="I101" s="21">
        <v>0</v>
      </c>
      <c r="J101" s="21">
        <v>0</v>
      </c>
      <c r="K101" s="22">
        <f>SUM(G101:J101)</f>
        <v>3353</v>
      </c>
      <c r="L101" s="21">
        <v>3353</v>
      </c>
      <c r="M101" s="19">
        <v>15</v>
      </c>
      <c r="N101" s="19">
        <v>1</v>
      </c>
      <c r="O101" s="19" t="s">
        <v>233</v>
      </c>
    </row>
    <row r="102" spans="1:15" ht="72.75" customHeight="1" x14ac:dyDescent="0.25">
      <c r="A102" s="19" t="s">
        <v>231</v>
      </c>
      <c r="B102" s="19" t="s">
        <v>234</v>
      </c>
      <c r="C102" s="19" t="s">
        <v>212</v>
      </c>
      <c r="D102" s="19" t="s">
        <v>36</v>
      </c>
      <c r="E102" s="19" t="s">
        <v>24</v>
      </c>
      <c r="F102" s="19" t="s">
        <v>235</v>
      </c>
      <c r="G102" s="21">
        <v>0</v>
      </c>
      <c r="H102" s="21">
        <v>0</v>
      </c>
      <c r="I102" s="21">
        <v>400</v>
      </c>
      <c r="J102" s="21">
        <v>0</v>
      </c>
      <c r="K102" s="22">
        <f>G102+H102+I102+J102</f>
        <v>400</v>
      </c>
      <c r="L102" s="21">
        <f t="shared" ref="L102:L111" si="15">K102/N102</f>
        <v>400</v>
      </c>
      <c r="M102" s="19">
        <v>14</v>
      </c>
      <c r="N102" s="19">
        <v>1</v>
      </c>
      <c r="O102" s="19" t="s">
        <v>236</v>
      </c>
    </row>
    <row r="103" spans="1:15" ht="46.5" customHeight="1" x14ac:dyDescent="0.25">
      <c r="A103" s="19" t="s">
        <v>237</v>
      </c>
      <c r="B103" s="19" t="s">
        <v>238</v>
      </c>
      <c r="C103" s="19" t="s">
        <v>239</v>
      </c>
      <c r="D103" s="19" t="s">
        <v>36</v>
      </c>
      <c r="E103" s="19" t="s">
        <v>240</v>
      </c>
      <c r="F103" s="19" t="s">
        <v>208</v>
      </c>
      <c r="G103" s="21">
        <v>0</v>
      </c>
      <c r="H103" s="21">
        <v>0</v>
      </c>
      <c r="I103" s="21">
        <v>3290</v>
      </c>
      <c r="J103" s="21">
        <v>0</v>
      </c>
      <c r="K103" s="22">
        <v>3290</v>
      </c>
      <c r="L103" s="21">
        <f t="shared" si="15"/>
        <v>182.77777777777777</v>
      </c>
      <c r="M103" s="19">
        <v>20</v>
      </c>
      <c r="N103" s="19">
        <v>18</v>
      </c>
      <c r="O103" s="19" t="s">
        <v>241</v>
      </c>
    </row>
    <row r="104" spans="1:15" ht="44.25" customHeight="1" x14ac:dyDescent="0.25">
      <c r="A104" s="19" t="s">
        <v>242</v>
      </c>
      <c r="B104" s="19" t="s">
        <v>243</v>
      </c>
      <c r="C104" s="19" t="s">
        <v>239</v>
      </c>
      <c r="D104" s="19" t="s">
        <v>244</v>
      </c>
      <c r="E104" s="19" t="s">
        <v>245</v>
      </c>
      <c r="F104" s="19" t="s">
        <v>208</v>
      </c>
      <c r="G104" s="21">
        <v>0</v>
      </c>
      <c r="H104" s="21">
        <v>0</v>
      </c>
      <c r="I104" s="21">
        <v>0</v>
      </c>
      <c r="J104" s="21">
        <v>0</v>
      </c>
      <c r="K104" s="22">
        <v>0</v>
      </c>
      <c r="L104" s="21">
        <f t="shared" si="15"/>
        <v>0</v>
      </c>
      <c r="M104" s="19">
        <v>3</v>
      </c>
      <c r="N104" s="19">
        <v>19</v>
      </c>
      <c r="O104" s="19" t="s">
        <v>246</v>
      </c>
    </row>
    <row r="105" spans="1:15" ht="47.25" customHeight="1" x14ac:dyDescent="0.25">
      <c r="A105" s="19" t="s">
        <v>247</v>
      </c>
      <c r="B105" s="19" t="s">
        <v>248</v>
      </c>
      <c r="C105" s="19" t="s">
        <v>239</v>
      </c>
      <c r="D105" s="19" t="s">
        <v>36</v>
      </c>
      <c r="E105" s="19" t="s">
        <v>245</v>
      </c>
      <c r="F105" s="19" t="s">
        <v>208</v>
      </c>
      <c r="G105" s="21">
        <v>0</v>
      </c>
      <c r="H105" s="21">
        <v>0</v>
      </c>
      <c r="I105" s="21">
        <v>0</v>
      </c>
      <c r="J105" s="21">
        <v>0</v>
      </c>
      <c r="K105" s="22">
        <v>0</v>
      </c>
      <c r="L105" s="21">
        <f t="shared" si="15"/>
        <v>0</v>
      </c>
      <c r="M105" s="19">
        <v>3</v>
      </c>
      <c r="N105" s="19">
        <v>17</v>
      </c>
      <c r="O105" s="19" t="s">
        <v>249</v>
      </c>
    </row>
    <row r="106" spans="1:15" ht="36" x14ac:dyDescent="0.25">
      <c r="A106" s="19" t="s">
        <v>250</v>
      </c>
      <c r="B106" s="19" t="s">
        <v>251</v>
      </c>
      <c r="C106" s="19" t="s">
        <v>212</v>
      </c>
      <c r="D106" s="19" t="s">
        <v>252</v>
      </c>
      <c r="E106" s="19" t="s">
        <v>24</v>
      </c>
      <c r="F106" s="19" t="s">
        <v>253</v>
      </c>
      <c r="G106" s="21">
        <v>1966</v>
      </c>
      <c r="H106" s="21">
        <v>2720</v>
      </c>
      <c r="I106" s="21">
        <v>0</v>
      </c>
      <c r="J106" s="21">
        <v>0</v>
      </c>
      <c r="K106" s="22">
        <f>SUM(G106:J106)</f>
        <v>4686</v>
      </c>
      <c r="L106" s="21">
        <f t="shared" si="15"/>
        <v>2343</v>
      </c>
      <c r="M106" s="19">
        <v>8</v>
      </c>
      <c r="N106" s="19">
        <v>2</v>
      </c>
      <c r="O106" s="19" t="s">
        <v>254</v>
      </c>
    </row>
    <row r="107" spans="1:15" ht="66" customHeight="1" x14ac:dyDescent="0.25">
      <c r="A107" s="19" t="s">
        <v>255</v>
      </c>
      <c r="B107" s="19" t="s">
        <v>256</v>
      </c>
      <c r="C107" s="19" t="s">
        <v>239</v>
      </c>
      <c r="D107" s="19" t="s">
        <v>36</v>
      </c>
      <c r="E107" s="19" t="s">
        <v>257</v>
      </c>
      <c r="F107" s="19" t="s">
        <v>25</v>
      </c>
      <c r="G107" s="21">
        <v>0</v>
      </c>
      <c r="H107" s="21">
        <v>0</v>
      </c>
      <c r="I107" s="21">
        <v>0</v>
      </c>
      <c r="J107" s="21">
        <v>507</v>
      </c>
      <c r="K107" s="22">
        <f>SUM(G107:J107)</f>
        <v>507</v>
      </c>
      <c r="L107" s="21">
        <f t="shared" si="15"/>
        <v>12.365853658536585</v>
      </c>
      <c r="M107" s="19">
        <v>6</v>
      </c>
      <c r="N107" s="19">
        <v>41</v>
      </c>
      <c r="O107" s="19" t="s">
        <v>258</v>
      </c>
    </row>
    <row r="108" spans="1:15" ht="50.25" customHeight="1" x14ac:dyDescent="0.25">
      <c r="A108" s="19" t="s">
        <v>259</v>
      </c>
      <c r="B108" s="19" t="s">
        <v>260</v>
      </c>
      <c r="C108" s="19" t="s">
        <v>239</v>
      </c>
      <c r="D108" s="19" t="s">
        <v>36</v>
      </c>
      <c r="E108" s="19" t="s">
        <v>245</v>
      </c>
      <c r="F108" s="19" t="s">
        <v>208</v>
      </c>
      <c r="G108" s="21">
        <v>0</v>
      </c>
      <c r="H108" s="21">
        <v>0</v>
      </c>
      <c r="I108" s="21">
        <v>0</v>
      </c>
      <c r="J108" s="21">
        <v>0</v>
      </c>
      <c r="K108" s="22">
        <v>0</v>
      </c>
      <c r="L108" s="21">
        <f t="shared" si="15"/>
        <v>0</v>
      </c>
      <c r="M108" s="19">
        <v>3</v>
      </c>
      <c r="N108" s="19">
        <v>18</v>
      </c>
      <c r="O108" s="19" t="s">
        <v>261</v>
      </c>
    </row>
    <row r="109" spans="1:15" x14ac:dyDescent="0.25">
      <c r="A109" s="19" t="s">
        <v>259</v>
      </c>
      <c r="B109" s="19" t="s">
        <v>262</v>
      </c>
      <c r="C109" s="19" t="s">
        <v>212</v>
      </c>
      <c r="D109" s="19" t="s">
        <v>109</v>
      </c>
      <c r="E109" s="19" t="s">
        <v>24</v>
      </c>
      <c r="F109" s="19" t="s">
        <v>151</v>
      </c>
      <c r="G109" s="21">
        <v>0</v>
      </c>
      <c r="H109" s="21">
        <v>0</v>
      </c>
      <c r="I109" s="21">
        <v>0</v>
      </c>
      <c r="J109" s="21">
        <v>0</v>
      </c>
      <c r="K109" s="22">
        <f>SUM(G109:J109)</f>
        <v>0</v>
      </c>
      <c r="L109" s="21">
        <f t="shared" si="15"/>
        <v>0</v>
      </c>
      <c r="M109" s="19">
        <v>5</v>
      </c>
      <c r="N109" s="19">
        <v>1</v>
      </c>
      <c r="O109" s="19" t="s">
        <v>263</v>
      </c>
    </row>
    <row r="110" spans="1:15" ht="48" x14ac:dyDescent="0.25">
      <c r="A110" s="19" t="s">
        <v>178</v>
      </c>
      <c r="B110" s="19" t="s">
        <v>264</v>
      </c>
      <c r="C110" s="19" t="s">
        <v>212</v>
      </c>
      <c r="D110" s="19" t="s">
        <v>109</v>
      </c>
      <c r="E110" s="19" t="s">
        <v>24</v>
      </c>
      <c r="F110" s="19" t="s">
        <v>151</v>
      </c>
      <c r="G110" s="21">
        <v>0</v>
      </c>
      <c r="H110" s="21">
        <v>0</v>
      </c>
      <c r="I110" s="21">
        <v>0</v>
      </c>
      <c r="J110" s="21">
        <v>0</v>
      </c>
      <c r="K110" s="22">
        <v>0</v>
      </c>
      <c r="L110" s="21">
        <f t="shared" si="15"/>
        <v>0</v>
      </c>
      <c r="M110" s="19">
        <v>4</v>
      </c>
      <c r="N110" s="19">
        <v>4</v>
      </c>
      <c r="O110" s="19" t="s">
        <v>265</v>
      </c>
    </row>
    <row r="111" spans="1:15" ht="44.25" customHeight="1" x14ac:dyDescent="0.25">
      <c r="A111" s="19" t="s">
        <v>266</v>
      </c>
      <c r="B111" s="19" t="s">
        <v>267</v>
      </c>
      <c r="C111" s="19" t="s">
        <v>239</v>
      </c>
      <c r="D111" s="19" t="s">
        <v>36</v>
      </c>
      <c r="E111" s="19" t="s">
        <v>268</v>
      </c>
      <c r="F111" s="19" t="s">
        <v>208</v>
      </c>
      <c r="G111" s="21">
        <v>0</v>
      </c>
      <c r="H111" s="21">
        <v>0</v>
      </c>
      <c r="I111" s="21">
        <v>0</v>
      </c>
      <c r="J111" s="21">
        <v>0</v>
      </c>
      <c r="K111" s="22">
        <v>0</v>
      </c>
      <c r="L111" s="21">
        <f t="shared" si="15"/>
        <v>0</v>
      </c>
      <c r="M111" s="19">
        <v>3</v>
      </c>
      <c r="N111" s="19">
        <v>14</v>
      </c>
      <c r="O111" s="19" t="s">
        <v>269</v>
      </c>
    </row>
    <row r="112" spans="1:15" ht="17.25" customHeight="1" x14ac:dyDescent="0.25">
      <c r="A112" s="58" t="s">
        <v>11</v>
      </c>
      <c r="B112" s="59"/>
      <c r="C112" s="59"/>
      <c r="D112" s="59"/>
      <c r="E112" s="59"/>
      <c r="F112" s="59"/>
      <c r="G112" s="59"/>
      <c r="H112" s="59"/>
      <c r="I112" s="59"/>
      <c r="J112" s="60"/>
      <c r="K112" s="15">
        <f>SUM(K92:K111)</f>
        <v>59223.600000000006</v>
      </c>
      <c r="L112" s="15" t="s">
        <v>19</v>
      </c>
      <c r="M112" s="49">
        <f>SUM(M92:M111)</f>
        <v>273</v>
      </c>
      <c r="N112" s="49">
        <f>SUM(N92:N111)</f>
        <v>220</v>
      </c>
      <c r="O112" s="16"/>
    </row>
    <row r="113" spans="1:15" s="1" customFormat="1" ht="21.75" customHeight="1" x14ac:dyDescent="0.25">
      <c r="A113" s="64" t="s">
        <v>270</v>
      </c>
      <c r="B113" s="64"/>
      <c r="C113" s="64"/>
      <c r="D113" s="64"/>
      <c r="E113" s="64"/>
      <c r="F113" s="64"/>
      <c r="G113" s="64"/>
      <c r="H113" s="64"/>
      <c r="I113" s="64"/>
      <c r="J113" s="64"/>
      <c r="K113" s="64"/>
      <c r="L113" s="64"/>
      <c r="M113" s="64"/>
      <c r="N113" s="64"/>
      <c r="O113" s="64"/>
    </row>
    <row r="114" spans="1:15" ht="15" customHeight="1" x14ac:dyDescent="0.25">
      <c r="A114" s="50" t="s">
        <v>0</v>
      </c>
      <c r="B114" s="50" t="s">
        <v>1</v>
      </c>
      <c r="C114" s="52" t="s">
        <v>2</v>
      </c>
      <c r="D114" s="50" t="s">
        <v>3</v>
      </c>
      <c r="E114" s="50" t="s">
        <v>4</v>
      </c>
      <c r="F114" s="50" t="s">
        <v>5</v>
      </c>
      <c r="G114" s="61" t="s">
        <v>15</v>
      </c>
      <c r="H114" s="62"/>
      <c r="I114" s="62"/>
      <c r="J114" s="63"/>
      <c r="K114" s="50" t="s">
        <v>10</v>
      </c>
      <c r="L114" s="52" t="s">
        <v>66</v>
      </c>
      <c r="M114" s="50" t="s">
        <v>6</v>
      </c>
      <c r="N114" s="53" t="s">
        <v>8</v>
      </c>
      <c r="O114" s="53" t="s">
        <v>29</v>
      </c>
    </row>
    <row r="115" spans="1:15" ht="24" customHeight="1" x14ac:dyDescent="0.25">
      <c r="A115" s="51"/>
      <c r="B115" s="51"/>
      <c r="C115" s="65"/>
      <c r="D115" s="51"/>
      <c r="E115" s="51"/>
      <c r="F115" s="51"/>
      <c r="G115" s="2" t="s">
        <v>16</v>
      </c>
      <c r="H115" s="2" t="s">
        <v>9</v>
      </c>
      <c r="I115" s="2" t="s">
        <v>106</v>
      </c>
      <c r="J115" s="2" t="s">
        <v>17</v>
      </c>
      <c r="K115" s="51"/>
      <c r="L115" s="51"/>
      <c r="M115" s="51"/>
      <c r="N115" s="54"/>
      <c r="O115" s="54"/>
    </row>
    <row r="116" spans="1:15" ht="24" x14ac:dyDescent="0.25">
      <c r="A116" s="19" t="s">
        <v>68</v>
      </c>
      <c r="B116" s="19" t="s">
        <v>34</v>
      </c>
      <c r="C116" s="19" t="s">
        <v>35</v>
      </c>
      <c r="D116" s="19" t="s">
        <v>36</v>
      </c>
      <c r="E116" s="19" t="s">
        <v>24</v>
      </c>
      <c r="F116" s="19" t="s">
        <v>37</v>
      </c>
      <c r="G116" s="21">
        <v>0</v>
      </c>
      <c r="H116" s="21">
        <v>0</v>
      </c>
      <c r="I116" s="21">
        <v>2170</v>
      </c>
      <c r="J116" s="21">
        <v>0</v>
      </c>
      <c r="K116" s="22">
        <f>G116+H116+I116+J116</f>
        <v>2170</v>
      </c>
      <c r="L116" s="21">
        <f t="shared" ref="L116:L118" si="16">K116/N116</f>
        <v>2170</v>
      </c>
      <c r="M116" s="19">
        <v>45</v>
      </c>
      <c r="N116" s="19">
        <v>1</v>
      </c>
      <c r="O116" s="19" t="s">
        <v>38</v>
      </c>
    </row>
    <row r="117" spans="1:15" ht="24" x14ac:dyDescent="0.25">
      <c r="A117" s="19" t="s">
        <v>68</v>
      </c>
      <c r="B117" s="19" t="s">
        <v>34</v>
      </c>
      <c r="C117" s="19" t="s">
        <v>35</v>
      </c>
      <c r="D117" s="19" t="s">
        <v>36</v>
      </c>
      <c r="E117" s="19" t="s">
        <v>24</v>
      </c>
      <c r="F117" s="19" t="s">
        <v>37</v>
      </c>
      <c r="G117" s="21">
        <v>0</v>
      </c>
      <c r="H117" s="21">
        <v>0</v>
      </c>
      <c r="I117" s="21">
        <v>2170</v>
      </c>
      <c r="J117" s="21">
        <v>0</v>
      </c>
      <c r="K117" s="22">
        <f>G117+H117+I117+J117</f>
        <v>2170</v>
      </c>
      <c r="L117" s="21">
        <f t="shared" si="16"/>
        <v>2170</v>
      </c>
      <c r="M117" s="19">
        <v>45</v>
      </c>
      <c r="N117" s="19">
        <v>1</v>
      </c>
      <c r="O117" s="19" t="s">
        <v>39</v>
      </c>
    </row>
    <row r="118" spans="1:15" ht="36" x14ac:dyDescent="0.25">
      <c r="A118" s="19" t="s">
        <v>271</v>
      </c>
      <c r="B118" s="19" t="s">
        <v>272</v>
      </c>
      <c r="C118" s="19" t="s">
        <v>35</v>
      </c>
      <c r="D118" s="19" t="s">
        <v>79</v>
      </c>
      <c r="E118" s="19" t="s">
        <v>24</v>
      </c>
      <c r="F118" s="19" t="s">
        <v>273</v>
      </c>
      <c r="G118" s="21">
        <v>3186</v>
      </c>
      <c r="H118" s="21">
        <v>4760</v>
      </c>
      <c r="I118" s="21">
        <v>0</v>
      </c>
      <c r="J118" s="21">
        <v>0</v>
      </c>
      <c r="K118" s="22">
        <f t="shared" ref="K118" si="17">G118+H118+I118+J118</f>
        <v>7946</v>
      </c>
      <c r="L118" s="21">
        <f t="shared" si="16"/>
        <v>3973</v>
      </c>
      <c r="M118" s="19">
        <v>16</v>
      </c>
      <c r="N118" s="19">
        <v>2</v>
      </c>
      <c r="O118" s="19" t="s">
        <v>274</v>
      </c>
    </row>
    <row r="119" spans="1:15" ht="36" x14ac:dyDescent="0.25">
      <c r="A119" s="19">
        <v>5</v>
      </c>
      <c r="B119" s="19" t="s">
        <v>275</v>
      </c>
      <c r="C119" s="19" t="s">
        <v>35</v>
      </c>
      <c r="D119" s="19" t="s">
        <v>79</v>
      </c>
      <c r="E119" s="19" t="s">
        <v>24</v>
      </c>
      <c r="F119" s="19" t="s">
        <v>273</v>
      </c>
      <c r="G119" s="21">
        <v>980</v>
      </c>
      <c r="H119" s="21">
        <v>1700</v>
      </c>
      <c r="I119" s="21">
        <v>0</v>
      </c>
      <c r="J119" s="21">
        <v>0</v>
      </c>
      <c r="K119" s="22">
        <f>G119+H119+I119+J119</f>
        <v>2680</v>
      </c>
      <c r="L119" s="21">
        <f>K119/N119</f>
        <v>2680</v>
      </c>
      <c r="M119" s="19">
        <v>7</v>
      </c>
      <c r="N119" s="19">
        <v>1</v>
      </c>
      <c r="O119" s="19" t="s">
        <v>73</v>
      </c>
    </row>
    <row r="120" spans="1:15" ht="24" x14ac:dyDescent="0.25">
      <c r="A120" s="19" t="s">
        <v>276</v>
      </c>
      <c r="B120" s="19" t="s">
        <v>277</v>
      </c>
      <c r="C120" s="19" t="s">
        <v>35</v>
      </c>
      <c r="D120" s="19" t="s">
        <v>79</v>
      </c>
      <c r="E120" s="19" t="s">
        <v>24</v>
      </c>
      <c r="F120" s="19" t="s">
        <v>151</v>
      </c>
      <c r="G120" s="21">
        <v>0</v>
      </c>
      <c r="H120" s="21">
        <v>0</v>
      </c>
      <c r="I120" s="21">
        <v>350</v>
      </c>
      <c r="J120" s="21">
        <v>0</v>
      </c>
      <c r="K120" s="22">
        <f t="shared" ref="K120" si="18">G120+H120+I120+J120</f>
        <v>350</v>
      </c>
      <c r="L120" s="21">
        <f t="shared" ref="L120" si="19">K120/N120</f>
        <v>350</v>
      </c>
      <c r="M120" s="19">
        <v>18</v>
      </c>
      <c r="N120" s="19">
        <v>1</v>
      </c>
      <c r="O120" s="19" t="s">
        <v>278</v>
      </c>
    </row>
    <row r="121" spans="1:15" ht="24" x14ac:dyDescent="0.25">
      <c r="A121" s="19" t="s">
        <v>279</v>
      </c>
      <c r="B121" s="75" t="s">
        <v>280</v>
      </c>
      <c r="C121" s="19" t="s">
        <v>35</v>
      </c>
      <c r="D121" s="19" t="s">
        <v>281</v>
      </c>
      <c r="E121" s="19" t="s">
        <v>282</v>
      </c>
      <c r="F121" s="19" t="s">
        <v>151</v>
      </c>
      <c r="G121" s="21">
        <v>0</v>
      </c>
      <c r="H121" s="21">
        <v>0</v>
      </c>
      <c r="I121" s="21">
        <v>5600</v>
      </c>
      <c r="J121" s="21">
        <v>0</v>
      </c>
      <c r="K121" s="22">
        <f>G121+H121+I121+J121</f>
        <v>5600</v>
      </c>
      <c r="L121" s="21">
        <f>K121/N121</f>
        <v>2800</v>
      </c>
      <c r="M121" s="19">
        <v>24</v>
      </c>
      <c r="N121" s="19">
        <v>2</v>
      </c>
      <c r="O121" s="19" t="s">
        <v>283</v>
      </c>
    </row>
    <row r="122" spans="1:15" ht="39.75" customHeight="1" x14ac:dyDescent="0.25">
      <c r="A122" s="19">
        <v>24</v>
      </c>
      <c r="B122" s="19" t="s">
        <v>284</v>
      </c>
      <c r="C122" s="19" t="s">
        <v>22</v>
      </c>
      <c r="D122" s="19" t="s">
        <v>285</v>
      </c>
      <c r="E122" s="19" t="s">
        <v>24</v>
      </c>
      <c r="F122" s="19" t="s">
        <v>25</v>
      </c>
      <c r="G122" s="21">
        <v>2182.2399999999998</v>
      </c>
      <c r="H122" s="21">
        <v>2717.07</v>
      </c>
      <c r="I122" s="21">
        <v>0</v>
      </c>
      <c r="J122" s="21">
        <v>1940</v>
      </c>
      <c r="K122" s="22">
        <f>G122+H122+I122+J122</f>
        <v>6839.3099999999995</v>
      </c>
      <c r="L122" s="21">
        <f>K122/N122</f>
        <v>56.523223140495865</v>
      </c>
      <c r="M122" s="19">
        <v>8</v>
      </c>
      <c r="N122" s="19">
        <v>121</v>
      </c>
      <c r="O122" s="19" t="s">
        <v>286</v>
      </c>
    </row>
    <row r="123" spans="1:15" ht="17.25" customHeight="1" x14ac:dyDescent="0.25">
      <c r="A123" s="58" t="s">
        <v>11</v>
      </c>
      <c r="B123" s="59"/>
      <c r="C123" s="59"/>
      <c r="D123" s="59"/>
      <c r="E123" s="59"/>
      <c r="F123" s="59"/>
      <c r="G123" s="59"/>
      <c r="H123" s="59"/>
      <c r="I123" s="59"/>
      <c r="J123" s="60"/>
      <c r="K123" s="15">
        <f>SUM(K116:K122)</f>
        <v>27755.309999999998</v>
      </c>
      <c r="L123" s="15" t="s">
        <v>19</v>
      </c>
      <c r="M123" s="49">
        <f>SUM(M116:M122)</f>
        <v>163</v>
      </c>
      <c r="N123" s="49">
        <f>SUM(N116:N122)</f>
        <v>129</v>
      </c>
      <c r="O123" s="16"/>
    </row>
    <row r="124" spans="1:15" x14ac:dyDescent="0.25">
      <c r="A124" s="74" t="s">
        <v>12</v>
      </c>
      <c r="B124" s="74"/>
      <c r="C124" s="74"/>
      <c r="D124" s="74"/>
      <c r="E124" s="74"/>
      <c r="F124" s="74"/>
      <c r="G124" s="74"/>
      <c r="H124" s="74"/>
      <c r="I124" s="74"/>
      <c r="J124" s="74"/>
      <c r="K124" s="74"/>
      <c r="L124" s="74"/>
      <c r="M124" s="74"/>
      <c r="N124" s="74"/>
      <c r="O124" s="74"/>
    </row>
    <row r="125" spans="1:15" hidden="1" x14ac:dyDescent="0.25">
      <c r="A125" s="57"/>
      <c r="B125" s="57"/>
      <c r="C125" s="57"/>
      <c r="D125" s="57"/>
      <c r="E125" s="57"/>
      <c r="F125" s="57"/>
      <c r="G125" s="57"/>
      <c r="H125" s="57"/>
      <c r="I125" s="57"/>
      <c r="J125" s="57"/>
      <c r="K125" s="57"/>
      <c r="L125" s="57"/>
      <c r="M125" s="57"/>
      <c r="N125" s="57"/>
      <c r="O125" s="57"/>
    </row>
    <row r="126" spans="1:15" x14ac:dyDescent="0.25">
      <c r="A126" s="55" t="s">
        <v>31</v>
      </c>
      <c r="B126" s="56"/>
      <c r="C126" s="56"/>
      <c r="D126" s="56"/>
      <c r="E126" s="56"/>
      <c r="F126" s="56"/>
      <c r="G126" s="56"/>
      <c r="H126" s="56"/>
      <c r="I126" s="56"/>
      <c r="J126" s="56"/>
      <c r="K126" s="56"/>
      <c r="L126" s="56"/>
      <c r="M126" s="56"/>
      <c r="N126" s="56"/>
      <c r="O126" s="56"/>
    </row>
  </sheetData>
  <mergeCells count="131">
    <mergeCell ref="A123:J123"/>
    <mergeCell ref="A113:O113"/>
    <mergeCell ref="A114:A115"/>
    <mergeCell ref="B114:B115"/>
    <mergeCell ref="C114:C115"/>
    <mergeCell ref="D114:D115"/>
    <mergeCell ref="E114:E115"/>
    <mergeCell ref="F114:F115"/>
    <mergeCell ref="G114:J114"/>
    <mergeCell ref="K114:K115"/>
    <mergeCell ref="L114:L115"/>
    <mergeCell ref="M114:M115"/>
    <mergeCell ref="N114:N115"/>
    <mergeCell ref="O114:O115"/>
    <mergeCell ref="A112:J112"/>
    <mergeCell ref="A124:O124"/>
    <mergeCell ref="A125:O125"/>
    <mergeCell ref="A126:O126"/>
    <mergeCell ref="A89:O89"/>
    <mergeCell ref="A90:A91"/>
    <mergeCell ref="B90:B91"/>
    <mergeCell ref="C90:C91"/>
    <mergeCell ref="D90:D91"/>
    <mergeCell ref="E90:E91"/>
    <mergeCell ref="F90:F91"/>
    <mergeCell ref="G90:J90"/>
    <mergeCell ref="K90:K91"/>
    <mergeCell ref="L90:L91"/>
    <mergeCell ref="M90:M91"/>
    <mergeCell ref="N90:N91"/>
    <mergeCell ref="O90:O91"/>
    <mergeCell ref="A60:J60"/>
    <mergeCell ref="A61:O61"/>
    <mergeCell ref="A62:A63"/>
    <mergeCell ref="B62:B63"/>
    <mergeCell ref="C62:C63"/>
    <mergeCell ref="D62:D63"/>
    <mergeCell ref="E62:E63"/>
    <mergeCell ref="F62:F63"/>
    <mergeCell ref="K62:K63"/>
    <mergeCell ref="L62:L63"/>
    <mergeCell ref="M62:M63"/>
    <mergeCell ref="N62:N63"/>
    <mergeCell ref="A47:O47"/>
    <mergeCell ref="A48:A49"/>
    <mergeCell ref="B48:B49"/>
    <mergeCell ref="C48:C49"/>
    <mergeCell ref="D48:D49"/>
    <mergeCell ref="E48:E49"/>
    <mergeCell ref="F48:F49"/>
    <mergeCell ref="K48:K49"/>
    <mergeCell ref="L48:L49"/>
    <mergeCell ref="M48:M49"/>
    <mergeCell ref="N48:N49"/>
    <mergeCell ref="O48:O49"/>
    <mergeCell ref="A5:A6"/>
    <mergeCell ref="B5:B6"/>
    <mergeCell ref="C6:O6"/>
    <mergeCell ref="A7:K7"/>
    <mergeCell ref="A28:O28"/>
    <mergeCell ref="A8:O8"/>
    <mergeCell ref="A9:A10"/>
    <mergeCell ref="B9:B10"/>
    <mergeCell ref="C9:C10"/>
    <mergeCell ref="D9:D10"/>
    <mergeCell ref="E9:E10"/>
    <mergeCell ref="L14:L15"/>
    <mergeCell ref="F9:F10"/>
    <mergeCell ref="L9:L10"/>
    <mergeCell ref="M9:M10"/>
    <mergeCell ref="O9:O10"/>
    <mergeCell ref="A1:O1"/>
    <mergeCell ref="A2:O2"/>
    <mergeCell ref="F3:F4"/>
    <mergeCell ref="L3:L4"/>
    <mergeCell ref="M3:M4"/>
    <mergeCell ref="O3:O4"/>
    <mergeCell ref="A3:A4"/>
    <mergeCell ref="B3:B4"/>
    <mergeCell ref="C3:C4"/>
    <mergeCell ref="D3:D4"/>
    <mergeCell ref="E3:E4"/>
    <mergeCell ref="N3:N4"/>
    <mergeCell ref="K3:K4"/>
    <mergeCell ref="N9:N10"/>
    <mergeCell ref="K9:K10"/>
    <mergeCell ref="G9:J9"/>
    <mergeCell ref="O32:O33"/>
    <mergeCell ref="A13:O13"/>
    <mergeCell ref="A14:A15"/>
    <mergeCell ref="B14:B15"/>
    <mergeCell ref="C14:C15"/>
    <mergeCell ref="D14:D15"/>
    <mergeCell ref="E14:E15"/>
    <mergeCell ref="F14:F15"/>
    <mergeCell ref="K14:K15"/>
    <mergeCell ref="M14:M15"/>
    <mergeCell ref="N14:N15"/>
    <mergeCell ref="O14:O15"/>
    <mergeCell ref="A27:J27"/>
    <mergeCell ref="A31:O31"/>
    <mergeCell ref="A32:A33"/>
    <mergeCell ref="B32:B33"/>
    <mergeCell ref="C32:C33"/>
    <mergeCell ref="D32:D33"/>
    <mergeCell ref="E32:E33"/>
    <mergeCell ref="F32:F33"/>
    <mergeCell ref="K32:K33"/>
    <mergeCell ref="L32:L33"/>
    <mergeCell ref="M32:M33"/>
    <mergeCell ref="N32:N33"/>
    <mergeCell ref="A30:O30"/>
    <mergeCell ref="A29:O29"/>
    <mergeCell ref="A88:J88"/>
    <mergeCell ref="A77:J77"/>
    <mergeCell ref="G62:J62"/>
    <mergeCell ref="G79:J79"/>
    <mergeCell ref="O62:O63"/>
    <mergeCell ref="A78:O78"/>
    <mergeCell ref="A79:A80"/>
    <mergeCell ref="B79:B80"/>
    <mergeCell ref="C79:C80"/>
    <mergeCell ref="D79:D80"/>
    <mergeCell ref="E79:E80"/>
    <mergeCell ref="F79:F80"/>
    <mergeCell ref="K79:K80"/>
    <mergeCell ref="L79:L80"/>
    <mergeCell ref="M79:M80"/>
    <mergeCell ref="N79:N80"/>
    <mergeCell ref="O79:O80"/>
    <mergeCell ref="A46:J46"/>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2013-04-10T16:26:45Z</dcterms:created>
  <dcterms:modified xsi:type="dcterms:W3CDTF">2018-10-03T19:20:06Z</dcterms:modified>
</cp:coreProperties>
</file>