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N100" i="1" l="1"/>
  <c r="M100" i="1"/>
  <c r="L98" i="1"/>
  <c r="K98" i="1"/>
  <c r="L92" i="1"/>
  <c r="K92" i="1" s="1"/>
  <c r="L90" i="1"/>
  <c r="K90" i="1" s="1"/>
  <c r="L88" i="1"/>
  <c r="L86" i="1"/>
  <c r="K86" i="1" s="1"/>
  <c r="L100" i="1" l="1"/>
  <c r="K88" i="1"/>
  <c r="L62" i="1" l="1"/>
  <c r="M62" i="1"/>
  <c r="M40" i="1" l="1"/>
  <c r="L40" i="1"/>
  <c r="L12" i="1" l="1"/>
  <c r="M12" i="1"/>
  <c r="K12" i="1"/>
</calcChain>
</file>

<file path=xl/sharedStrings.xml><?xml version="1.0" encoding="utf-8"?>
<sst xmlns="http://schemas.openxmlformats.org/spreadsheetml/2006/main" count="372" uniqueCount="111">
  <si>
    <t>DATA</t>
  </si>
  <si>
    <t>EVENTO</t>
  </si>
  <si>
    <t>FORMA DE
EXECUÇÃO</t>
  </si>
  <si>
    <t>CLIENTELA</t>
  </si>
  <si>
    <t>MINISTRANTE</t>
  </si>
  <si>
    <t>LOCAL</t>
  </si>
  <si>
    <t>C/H</t>
  </si>
  <si>
    <t>Qte.
PARTICIPANTES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</si>
  <si>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</si>
  <si>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</si>
  <si>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</si>
  <si>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</si>
  <si>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</si>
  <si>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</si>
  <si>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</si>
  <si>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/ 2017</t>
  </si>
  <si>
    <t>3º Seminário de Novos Gestores e Legisladores Municipais</t>
  </si>
  <si>
    <t>Indireta</t>
  </si>
  <si>
    <t>diversos</t>
  </si>
  <si>
    <t>Diversos</t>
  </si>
  <si>
    <t>Blumenau</t>
  </si>
  <si>
    <t>Moisés Hoegenn (DMU) e Pedro Jorge R. de Oliveira(DLC/COSE/DIVI3)</t>
  </si>
  <si>
    <t>CUSTOS</t>
  </si>
  <si>
    <t>NÃO HOUVE ATIVIDADES NESTE MÊS.</t>
  </si>
  <si>
    <t>Mês: Fev / 2017</t>
  </si>
  <si>
    <t>Mês: Mar / 2017</t>
  </si>
  <si>
    <t>Encontro Estadual de Vereadores 2017</t>
  </si>
  <si>
    <t>indireta</t>
  </si>
  <si>
    <t>ALESC</t>
  </si>
  <si>
    <t>3,5</t>
  </si>
  <si>
    <t>Veradores de SC</t>
  </si>
  <si>
    <t>338 Vereadores, 26 Presidentes de Câmaras,34 Funcionários e 12 Assessores.</t>
  </si>
  <si>
    <t>Moisés Hoegenn (DMU)
Sabrina Maddalozo Pivato (DMU/CGEM/DIVI3)</t>
  </si>
  <si>
    <t>Mês: Abr / 2017</t>
  </si>
  <si>
    <t>Portas Absrtas - Faculdade Avantis</t>
  </si>
  <si>
    <t>Direta</t>
  </si>
  <si>
    <t>diversa</t>
  </si>
  <si>
    <t>Rosângela Martins Bento Medeiros</t>
  </si>
  <si>
    <t>Balneário Camboriú, SC</t>
  </si>
  <si>
    <t>Lista dos participantes no SIAP.</t>
  </si>
  <si>
    <t>Mês: Maio / 2017</t>
  </si>
  <si>
    <t>Portas Abertas - Centro Universitário Estácio Santa Catarina</t>
  </si>
  <si>
    <t>Estudantes graduação</t>
  </si>
  <si>
    <t>George Brasil P. Pítsica</t>
  </si>
  <si>
    <t>TCE Auditório</t>
  </si>
  <si>
    <t>Portas Abertas - Centro Universitário de Brusque - UNIFEBE</t>
  </si>
  <si>
    <t>Estudantes 7ª e 8ª fase de Direito</t>
  </si>
  <si>
    <t>Christiano Augusto Apocalypse Rodrigues (DAF/CLIC)</t>
  </si>
  <si>
    <t>TCE</t>
  </si>
  <si>
    <t>Mês: Junho / 2017</t>
  </si>
  <si>
    <t>14/6</t>
  </si>
  <si>
    <t>Portas Abertas -  UNIVALI - Universidade do Vale do Itajaí – Campus Biguaçú</t>
  </si>
  <si>
    <t>Celso Guerini</t>
  </si>
  <si>
    <t xml:space="preserve">TCE Salas 1 e 2 do ICON </t>
  </si>
  <si>
    <t>09/6</t>
  </si>
  <si>
    <t>Portas Abertas - UNISOCIESC – Sociedade Educacional de Santa Catarina</t>
  </si>
  <si>
    <t>Estudantes Graduação Ciências Contábeis</t>
  </si>
  <si>
    <r>
      <rPr>
        <b/>
        <sz val="9"/>
        <rFont val="Garamond"/>
        <family val="1"/>
      </rPr>
      <t>Paulo José Bastos</t>
    </r>
    <r>
      <rPr>
        <b/>
        <sz val="9"/>
        <color rgb="FFFF0000"/>
        <rFont val="Garamond"/>
        <family val="1"/>
      </rPr>
      <t xml:space="preserve"> </t>
    </r>
  </si>
  <si>
    <t>Mês: Julho / 2017</t>
  </si>
  <si>
    <t>11/7</t>
  </si>
  <si>
    <t xml:space="preserve"> XVII Ciclo de Estudos de Controle Público da Administração Municipal</t>
  </si>
  <si>
    <t>direta</t>
  </si>
  <si>
    <t>juridicionados</t>
  </si>
  <si>
    <t>São Miguel do Oeste/SC</t>
  </si>
  <si>
    <t>ND</t>
  </si>
  <si>
    <t>Terceiros</t>
  </si>
  <si>
    <t>NA</t>
  </si>
  <si>
    <t>12/7</t>
  </si>
  <si>
    <t>Chapecó/SC</t>
  </si>
  <si>
    <t>13/7</t>
  </si>
  <si>
    <t>Joaçaba/SC</t>
  </si>
  <si>
    <t>Palhoça/SC</t>
  </si>
  <si>
    <t>18/7</t>
  </si>
  <si>
    <t>20/7</t>
  </si>
  <si>
    <t>Criciuma/SC</t>
  </si>
  <si>
    <t>21/7</t>
  </si>
  <si>
    <t>Capivari de Baixo/SC</t>
  </si>
  <si>
    <t>26/7</t>
  </si>
  <si>
    <t>Blumenau/SC</t>
  </si>
  <si>
    <t>27/7</t>
  </si>
  <si>
    <t>Itajai/SC</t>
  </si>
  <si>
    <t>NA = Não disponível (na data)/NA = Não aplicável/Terceiros = patrocinado pela associação dos municípios.</t>
  </si>
  <si>
    <t>T O T A L</t>
  </si>
  <si>
    <t>15/8</t>
  </si>
  <si>
    <t>Debate sobre a participação do cidadão e o papel das ouvidorias - IRB (Sul)</t>
  </si>
  <si>
    <t>terceiros</t>
  </si>
  <si>
    <t>Florianópolis/SC</t>
  </si>
  <si>
    <t>Lista de participantes Instituto Rui Barbosa.</t>
  </si>
  <si>
    <t>VALOR UNITÁRIO</t>
  </si>
  <si>
    <t>COFFEE
BREAK</t>
  </si>
  <si>
    <t>1/8</t>
  </si>
  <si>
    <t>Joinville/SC</t>
  </si>
  <si>
    <t>2/8</t>
  </si>
  <si>
    <t>Jaraguá do Sul/SC</t>
  </si>
  <si>
    <t>8/8</t>
  </si>
  <si>
    <t>Lages/SC</t>
  </si>
  <si>
    <t>9/8</t>
  </si>
  <si>
    <t>Rio do Sul/SC</t>
  </si>
  <si>
    <t>Portas Abertas - Excola Pedro II - Blumenau</t>
  </si>
  <si>
    <t>TAC Valdelei Rouver - 4503848</t>
  </si>
  <si>
    <t>Lista de participantes no SIAP (sala de treinamento do ICON).</t>
  </si>
  <si>
    <t>14/8</t>
  </si>
  <si>
    <t>Portas Abertas - Centro Universitário Barriga Verde - Orleãs</t>
  </si>
  <si>
    <t>AFC Odir Gomes da Rocha Neto - 4509439</t>
  </si>
  <si>
    <t>Mês: Agosto / 2017</t>
  </si>
  <si>
    <t>Lista de participantes no SIAP.</t>
  </si>
  <si>
    <t>TRANSLADOS</t>
  </si>
  <si>
    <t>DIVULGAÇÃO</t>
  </si>
  <si>
    <t>BLOCOS, PASTAS E CANETAS</t>
  </si>
  <si>
    <t>Lista de participantes jurisdicionados no  SIAP.</t>
  </si>
  <si>
    <t>Mês: JULHO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</si>
</sst>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&quot;R$&quot;\ #,##0.00;[Red]&quot;R$&quot;\ #,##0.00"/>
    <numFmt numFmtId="165" formatCode="&quot;R$&quot;\ #,##0.0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Garamond"/>
      <family val="1"/>
    </font>
    <font>
      <b/>
      <sz val="9"/>
      <color rgb="FFFF0000"/>
      <name val="Garamond"/>
      <family val="1"/>
    </font>
    <font>
      <b/>
      <sz val="9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name val="Garamond"/>
      <family val="1"/>
    </font>
    <font>
      <b/>
      <sz val="7"/>
      <name val="Garamond"/>
      <family val="1"/>
    </font>
    <font>
      <sz val="9"/>
      <color theme="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6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164" fontId="0" fillId="4" borderId="0" xfId="0" applyNumberFormat="1" applyFill="1" applyBorder="1"/>
    <xf numFmtId="0" fontId="11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16" fontId="12" fillId="8" borderId="7" xfId="0" applyNumberFormat="1" applyFont="1" applyFill="1" applyBorder="1" applyAlignment="1">
      <alignment vertical="center"/>
    </xf>
    <xf numFmtId="16" fontId="12" fillId="8" borderId="11" xfId="0" applyNumberFormat="1" applyFont="1" applyFill="1" applyBorder="1" applyAlignment="1">
      <alignment vertical="center"/>
    </xf>
    <xf numFmtId="164" fontId="12" fillId="6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5" fillId="0" borderId="6" xfId="1" applyNumberFormat="1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" fontId="10" fillId="6" borderId="2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4" fontId="10" fillId="6" borderId="2" xfId="1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vertical="center"/>
    </xf>
    <xf numFmtId="8" fontId="18" fillId="0" borderId="2" xfId="0" applyNumberFormat="1" applyFont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/>
    </xf>
    <xf numFmtId="8" fontId="14" fillId="9" borderId="2" xfId="0" applyNumberFormat="1" applyFont="1" applyFill="1" applyBorder="1"/>
    <xf numFmtId="0" fontId="14" fillId="9" borderId="2" xfId="0" applyFont="1" applyFill="1" applyBorder="1"/>
    <xf numFmtId="3" fontId="14" fillId="9" borderId="2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topLeftCell="A84" zoomScale="90" zoomScaleNormal="90" workbookViewId="0">
      <selection activeCell="A63" sqref="A63:N102"/>
    </sheetView>
  </sheetViews>
  <sheetFormatPr defaultRowHeight="15" x14ac:dyDescent="0.25"/>
  <cols>
    <col min="1" max="1" width="11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2.85546875" customWidth="1"/>
    <col min="8" max="8" width="11" bestFit="1" customWidth="1"/>
    <col min="9" max="9" width="11.28515625" customWidth="1"/>
    <col min="10" max="10" width="11.42578125" customWidth="1"/>
    <col min="11" max="11" width="10.28515625" customWidth="1"/>
    <col min="12" max="12" width="12.5703125" bestFit="1" customWidth="1"/>
    <col min="13" max="13" width="11.85546875" customWidth="1"/>
    <col min="14" max="14" width="15.7109375" customWidth="1"/>
  </cols>
  <sheetData>
    <row r="1" spans="1:13" ht="30" customHeight="1" x14ac:dyDescent="0.25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1" customFormat="1" ht="21.75" customHeight="1" x14ac:dyDescent="0.2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" customHeight="1" x14ac:dyDescent="0.25">
      <c r="A3" s="48" t="s">
        <v>0</v>
      </c>
      <c r="B3" s="48" t="s">
        <v>1</v>
      </c>
      <c r="C3" s="50" t="s">
        <v>2</v>
      </c>
      <c r="D3" s="48" t="s">
        <v>3</v>
      </c>
      <c r="E3" s="48" t="s">
        <v>4</v>
      </c>
      <c r="F3" s="48" t="s">
        <v>5</v>
      </c>
      <c r="G3" s="52" t="s">
        <v>22</v>
      </c>
      <c r="H3" s="52"/>
      <c r="I3" s="52"/>
      <c r="J3" s="52"/>
      <c r="K3" s="53"/>
      <c r="L3" s="48" t="s">
        <v>6</v>
      </c>
      <c r="M3" s="54" t="s">
        <v>7</v>
      </c>
    </row>
    <row r="4" spans="1:13" ht="28.5" customHeight="1" x14ac:dyDescent="0.25">
      <c r="A4" s="49"/>
      <c r="B4" s="49"/>
      <c r="C4" s="51"/>
      <c r="D4" s="49"/>
      <c r="E4" s="49"/>
      <c r="F4" s="49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49"/>
      <c r="M4" s="55"/>
    </row>
    <row r="5" spans="1:13" s="1" customFormat="1" ht="22.5" customHeight="1" x14ac:dyDescent="0.25">
      <c r="A5" s="65" t="s">
        <v>23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</row>
    <row r="6" spans="1:13" s="1" customFormat="1" ht="21" customHeight="1" x14ac:dyDescent="0.25">
      <c r="A6" s="43" t="s">
        <v>12</v>
      </c>
      <c r="B6" s="44"/>
      <c r="C6" s="44"/>
      <c r="D6" s="44"/>
      <c r="E6" s="44"/>
      <c r="F6" s="44"/>
      <c r="G6" s="44"/>
      <c r="H6" s="44"/>
      <c r="I6" s="44"/>
      <c r="J6" s="56"/>
      <c r="K6" s="3"/>
      <c r="L6" s="4"/>
      <c r="M6" s="4"/>
    </row>
    <row r="7" spans="1:13" s="1" customFormat="1" ht="21.75" customHeight="1" x14ac:dyDescent="0.25">
      <c r="A7" s="47" t="s">
        <v>24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5" customHeight="1" x14ac:dyDescent="0.25">
      <c r="A8" s="48" t="s">
        <v>0</v>
      </c>
      <c r="B8" s="48" t="s">
        <v>1</v>
      </c>
      <c r="C8" s="50" t="s">
        <v>2</v>
      </c>
      <c r="D8" s="48" t="s">
        <v>3</v>
      </c>
      <c r="E8" s="48" t="s">
        <v>4</v>
      </c>
      <c r="F8" s="48" t="s">
        <v>5</v>
      </c>
      <c r="G8" s="52" t="s">
        <v>22</v>
      </c>
      <c r="H8" s="52"/>
      <c r="I8" s="52"/>
      <c r="J8" s="52"/>
      <c r="K8" s="53"/>
      <c r="L8" s="48" t="s">
        <v>6</v>
      </c>
      <c r="M8" s="54" t="s">
        <v>7</v>
      </c>
    </row>
    <row r="9" spans="1:13" ht="28.5" customHeight="1" x14ac:dyDescent="0.25">
      <c r="A9" s="49"/>
      <c r="B9" s="49"/>
      <c r="C9" s="51"/>
      <c r="D9" s="49"/>
      <c r="E9" s="49"/>
      <c r="F9" s="49"/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49"/>
      <c r="M9" s="55"/>
    </row>
    <row r="10" spans="1:13" ht="21" customHeight="1" x14ac:dyDescent="0.25">
      <c r="A10" s="57">
        <v>42780</v>
      </c>
      <c r="B10" s="59" t="s">
        <v>16</v>
      </c>
      <c r="C10" s="5" t="s">
        <v>17</v>
      </c>
      <c r="D10" s="6" t="s">
        <v>18</v>
      </c>
      <c r="E10" s="5" t="s">
        <v>19</v>
      </c>
      <c r="F10" s="6" t="s">
        <v>20</v>
      </c>
      <c r="G10" s="7">
        <v>0</v>
      </c>
      <c r="H10" s="7">
        <v>918</v>
      </c>
      <c r="I10" s="7">
        <v>0</v>
      </c>
      <c r="J10" s="7">
        <v>0</v>
      </c>
      <c r="K10" s="7">
        <v>918</v>
      </c>
      <c r="L10" s="6">
        <v>2</v>
      </c>
      <c r="M10" s="5">
        <v>2</v>
      </c>
    </row>
    <row r="11" spans="1:13" ht="20.25" customHeight="1" x14ac:dyDescent="0.25">
      <c r="A11" s="58"/>
      <c r="B11" s="60"/>
      <c r="C11" s="63" t="s">
        <v>21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s="1" customFormat="1" ht="21" customHeight="1" x14ac:dyDescent="0.25">
      <c r="A12" s="43" t="s">
        <v>12</v>
      </c>
      <c r="B12" s="44"/>
      <c r="C12" s="44"/>
      <c r="D12" s="44"/>
      <c r="E12" s="44"/>
      <c r="F12" s="44"/>
      <c r="G12" s="44"/>
      <c r="H12" s="44"/>
      <c r="I12" s="44"/>
      <c r="J12" s="56"/>
      <c r="K12" s="3">
        <f>SUM(K10)</f>
        <v>918</v>
      </c>
      <c r="L12" s="8">
        <f t="shared" ref="L12:M12" si="0">SUM(L10)</f>
        <v>2</v>
      </c>
      <c r="M12" s="8">
        <f t="shared" si="0"/>
        <v>2</v>
      </c>
    </row>
    <row r="13" spans="1:13" s="1" customFormat="1" ht="21.75" customHeight="1" x14ac:dyDescent="0.25">
      <c r="A13" s="47" t="s">
        <v>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5" customHeight="1" x14ac:dyDescent="0.25">
      <c r="A14" s="48" t="s">
        <v>0</v>
      </c>
      <c r="B14" s="48" t="s">
        <v>1</v>
      </c>
      <c r="C14" s="50" t="s">
        <v>2</v>
      </c>
      <c r="D14" s="48" t="s">
        <v>3</v>
      </c>
      <c r="E14" s="48" t="s">
        <v>4</v>
      </c>
      <c r="F14" s="48" t="s">
        <v>5</v>
      </c>
      <c r="G14" s="52" t="s">
        <v>22</v>
      </c>
      <c r="H14" s="52"/>
      <c r="I14" s="52"/>
      <c r="J14" s="52"/>
      <c r="K14" s="53"/>
      <c r="L14" s="48" t="s">
        <v>6</v>
      </c>
      <c r="M14" s="54" t="s">
        <v>7</v>
      </c>
    </row>
    <row r="15" spans="1:13" ht="28.5" customHeight="1" x14ac:dyDescent="0.25">
      <c r="A15" s="49"/>
      <c r="B15" s="49"/>
      <c r="C15" s="51"/>
      <c r="D15" s="49"/>
      <c r="E15" s="49"/>
      <c r="F15" s="49"/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49"/>
      <c r="M15" s="55"/>
    </row>
    <row r="16" spans="1:13" s="1" customFormat="1" ht="45.75" customHeight="1" x14ac:dyDescent="0.25">
      <c r="A16" s="57">
        <v>42810</v>
      </c>
      <c r="B16" s="59" t="s">
        <v>26</v>
      </c>
      <c r="C16" s="5" t="s">
        <v>27</v>
      </c>
      <c r="D16" s="6" t="s">
        <v>30</v>
      </c>
      <c r="E16" s="5" t="s">
        <v>32</v>
      </c>
      <c r="F16" s="6" t="s">
        <v>28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6">
        <v>3.5</v>
      </c>
      <c r="M16" s="5">
        <v>410</v>
      </c>
    </row>
    <row r="17" spans="1:13" s="1" customFormat="1" ht="22.5" customHeight="1" x14ac:dyDescent="0.25">
      <c r="A17" s="58"/>
      <c r="B17" s="60"/>
      <c r="C17" s="61" t="s">
        <v>31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s="1" customFormat="1" ht="21.75" customHeight="1" x14ac:dyDescent="0.25">
      <c r="A18" s="43" t="s">
        <v>12</v>
      </c>
      <c r="B18" s="44"/>
      <c r="C18" s="44"/>
      <c r="D18" s="44"/>
      <c r="E18" s="44"/>
      <c r="F18" s="44"/>
      <c r="G18" s="44">
        <v>0</v>
      </c>
      <c r="H18" s="44">
        <v>0</v>
      </c>
      <c r="I18" s="44">
        <v>0</v>
      </c>
      <c r="J18" s="56">
        <v>0</v>
      </c>
      <c r="K18" s="3">
        <v>0</v>
      </c>
      <c r="L18" s="8" t="s">
        <v>29</v>
      </c>
      <c r="M18" s="8">
        <v>410</v>
      </c>
    </row>
    <row r="19" spans="1:13" s="1" customFormat="1" ht="21.75" customHeight="1" x14ac:dyDescent="0.25">
      <c r="A19" s="47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5" customHeight="1" x14ac:dyDescent="0.25">
      <c r="A20" s="48" t="s">
        <v>0</v>
      </c>
      <c r="B20" s="48" t="s">
        <v>1</v>
      </c>
      <c r="C20" s="50" t="s">
        <v>2</v>
      </c>
      <c r="D20" s="48" t="s">
        <v>3</v>
      </c>
      <c r="E20" s="48" t="s">
        <v>4</v>
      </c>
      <c r="F20" s="48" t="s">
        <v>5</v>
      </c>
      <c r="G20" s="52" t="s">
        <v>22</v>
      </c>
      <c r="H20" s="52"/>
      <c r="I20" s="52"/>
      <c r="J20" s="52"/>
      <c r="K20" s="53"/>
      <c r="L20" s="48" t="s">
        <v>6</v>
      </c>
      <c r="M20" s="54" t="s">
        <v>7</v>
      </c>
    </row>
    <row r="21" spans="1:13" ht="28.5" customHeight="1" x14ac:dyDescent="0.25">
      <c r="A21" s="49"/>
      <c r="B21" s="49"/>
      <c r="C21" s="51"/>
      <c r="D21" s="49"/>
      <c r="E21" s="49"/>
      <c r="F21" s="49"/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49"/>
      <c r="M21" s="55"/>
    </row>
    <row r="22" spans="1:13" s="1" customFormat="1" ht="24" x14ac:dyDescent="0.25">
      <c r="A22" s="57">
        <v>42851</v>
      </c>
      <c r="B22" s="59" t="s">
        <v>34</v>
      </c>
      <c r="C22" s="5" t="s">
        <v>35</v>
      </c>
      <c r="D22" s="6" t="s">
        <v>36</v>
      </c>
      <c r="E22" s="5" t="s">
        <v>37</v>
      </c>
      <c r="F22" s="6" t="s">
        <v>38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6">
        <v>2</v>
      </c>
      <c r="M22" s="5">
        <v>17</v>
      </c>
    </row>
    <row r="23" spans="1:13" s="1" customFormat="1" ht="20.25" customHeight="1" x14ac:dyDescent="0.25">
      <c r="A23" s="58"/>
      <c r="B23" s="60"/>
      <c r="C23" s="61" t="s">
        <v>39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s="1" customFormat="1" ht="21.75" customHeight="1" x14ac:dyDescent="0.25">
      <c r="A24" s="43" t="s">
        <v>12</v>
      </c>
      <c r="B24" s="44"/>
      <c r="C24" s="44"/>
      <c r="D24" s="44"/>
      <c r="E24" s="44"/>
      <c r="F24" s="44"/>
      <c r="G24" s="44">
        <v>0</v>
      </c>
      <c r="H24" s="44">
        <v>0</v>
      </c>
      <c r="I24" s="44">
        <v>0</v>
      </c>
      <c r="J24" s="56">
        <v>0</v>
      </c>
      <c r="K24" s="3">
        <v>0</v>
      </c>
      <c r="L24" s="8">
        <v>2</v>
      </c>
      <c r="M24" s="8">
        <v>17</v>
      </c>
    </row>
    <row r="25" spans="1:13" s="1" customFormat="1" ht="21.75" customHeight="1" x14ac:dyDescent="0.25">
      <c r="A25" s="47" t="s">
        <v>40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" customHeight="1" x14ac:dyDescent="0.25">
      <c r="A26" s="48" t="s">
        <v>0</v>
      </c>
      <c r="B26" s="48" t="s">
        <v>1</v>
      </c>
      <c r="C26" s="50" t="s">
        <v>2</v>
      </c>
      <c r="D26" s="48" t="s">
        <v>3</v>
      </c>
      <c r="E26" s="48" t="s">
        <v>4</v>
      </c>
      <c r="F26" s="48" t="s">
        <v>5</v>
      </c>
      <c r="G26" s="52" t="s">
        <v>22</v>
      </c>
      <c r="H26" s="52"/>
      <c r="I26" s="52"/>
      <c r="J26" s="52"/>
      <c r="K26" s="53"/>
      <c r="L26" s="48" t="s">
        <v>6</v>
      </c>
      <c r="M26" s="54" t="s">
        <v>7</v>
      </c>
    </row>
    <row r="27" spans="1:13" ht="28.5" customHeight="1" x14ac:dyDescent="0.25">
      <c r="A27" s="49"/>
      <c r="B27" s="49"/>
      <c r="C27" s="51"/>
      <c r="D27" s="49"/>
      <c r="E27" s="49"/>
      <c r="F27" s="49"/>
      <c r="G27" s="2" t="s">
        <v>8</v>
      </c>
      <c r="H27" s="2" t="s">
        <v>9</v>
      </c>
      <c r="I27" s="2" t="s">
        <v>10</v>
      </c>
      <c r="J27" s="2" t="s">
        <v>11</v>
      </c>
      <c r="K27" s="2" t="s">
        <v>12</v>
      </c>
      <c r="L27" s="49"/>
      <c r="M27" s="55"/>
    </row>
    <row r="28" spans="1:13" s="1" customFormat="1" ht="24.95" customHeight="1" x14ac:dyDescent="0.25">
      <c r="A28" s="57">
        <v>42877</v>
      </c>
      <c r="B28" s="59" t="s">
        <v>41</v>
      </c>
      <c r="C28" s="5" t="s">
        <v>35</v>
      </c>
      <c r="D28" s="6" t="s">
        <v>42</v>
      </c>
      <c r="E28" s="5" t="s">
        <v>43</v>
      </c>
      <c r="F28" s="6" t="s">
        <v>44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6">
        <v>2</v>
      </c>
      <c r="M28" s="5">
        <v>42</v>
      </c>
    </row>
    <row r="29" spans="1:13" s="1" customFormat="1" ht="24.95" customHeight="1" x14ac:dyDescent="0.25">
      <c r="A29" s="58"/>
      <c r="B29" s="60"/>
      <c r="C29" s="61" t="s">
        <v>39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s="1" customFormat="1" ht="37.5" customHeight="1" x14ac:dyDescent="0.25">
      <c r="A30" s="57">
        <v>42880</v>
      </c>
      <c r="B30" s="59" t="s">
        <v>45</v>
      </c>
      <c r="C30" s="5" t="s">
        <v>35</v>
      </c>
      <c r="D30" s="6" t="s">
        <v>46</v>
      </c>
      <c r="E30" s="5" t="s">
        <v>47</v>
      </c>
      <c r="F30" s="6" t="s">
        <v>48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6">
        <v>2</v>
      </c>
      <c r="M30" s="5">
        <v>44</v>
      </c>
    </row>
    <row r="31" spans="1:13" s="1" customFormat="1" ht="24.95" customHeight="1" x14ac:dyDescent="0.25">
      <c r="A31" s="58"/>
      <c r="B31" s="60"/>
      <c r="C31" s="61" t="s">
        <v>39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3" ht="24" customHeight="1" x14ac:dyDescent="0.25">
      <c r="A32" s="43" t="s">
        <v>12</v>
      </c>
      <c r="B32" s="44"/>
      <c r="C32" s="44"/>
      <c r="D32" s="44"/>
      <c r="E32" s="44"/>
      <c r="F32" s="44"/>
      <c r="G32" s="44">
        <v>0</v>
      </c>
      <c r="H32" s="44">
        <v>0</v>
      </c>
      <c r="I32" s="44">
        <v>0</v>
      </c>
      <c r="J32" s="56">
        <v>0</v>
      </c>
      <c r="K32" s="3">
        <v>0</v>
      </c>
      <c r="L32" s="8">
        <v>4</v>
      </c>
      <c r="M32" s="8">
        <v>86</v>
      </c>
    </row>
    <row r="33" spans="1:13" s="1" customFormat="1" ht="21.75" customHeight="1" x14ac:dyDescent="0.25">
      <c r="A33" s="47" t="s">
        <v>49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5" customHeight="1" x14ac:dyDescent="0.25">
      <c r="A34" s="48" t="s">
        <v>0</v>
      </c>
      <c r="B34" s="48" t="s">
        <v>1</v>
      </c>
      <c r="C34" s="50" t="s">
        <v>2</v>
      </c>
      <c r="D34" s="48" t="s">
        <v>3</v>
      </c>
      <c r="E34" s="48" t="s">
        <v>4</v>
      </c>
      <c r="F34" s="48" t="s">
        <v>5</v>
      </c>
      <c r="G34" s="52" t="s">
        <v>22</v>
      </c>
      <c r="H34" s="52"/>
      <c r="I34" s="52"/>
      <c r="J34" s="52"/>
      <c r="K34" s="53"/>
      <c r="L34" s="48" t="s">
        <v>6</v>
      </c>
      <c r="M34" s="54" t="s">
        <v>7</v>
      </c>
    </row>
    <row r="35" spans="1:13" ht="28.5" customHeight="1" x14ac:dyDescent="0.25">
      <c r="A35" s="49"/>
      <c r="B35" s="49"/>
      <c r="C35" s="51"/>
      <c r="D35" s="49"/>
      <c r="E35" s="49"/>
      <c r="F35" s="49"/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49"/>
      <c r="M35" s="55"/>
    </row>
    <row r="36" spans="1:13" s="1" customFormat="1" ht="42" customHeight="1" x14ac:dyDescent="0.25">
      <c r="A36" s="69" t="s">
        <v>50</v>
      </c>
      <c r="B36" s="45" t="s">
        <v>51</v>
      </c>
      <c r="C36" s="9" t="s">
        <v>35</v>
      </c>
      <c r="D36" s="9" t="s">
        <v>42</v>
      </c>
      <c r="E36" s="10" t="s">
        <v>52</v>
      </c>
      <c r="F36" s="9" t="s">
        <v>53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9">
        <v>2</v>
      </c>
      <c r="M36" s="9">
        <v>38</v>
      </c>
    </row>
    <row r="37" spans="1:13" s="1" customFormat="1" ht="27.75" customHeight="1" x14ac:dyDescent="0.25">
      <c r="A37" s="70"/>
      <c r="B37" s="46"/>
      <c r="C37" s="61" t="s">
        <v>39</v>
      </c>
      <c r="D37" s="62"/>
      <c r="E37" s="62"/>
      <c r="F37" s="62"/>
      <c r="G37" s="62"/>
      <c r="H37" s="62"/>
      <c r="I37" s="62"/>
      <c r="J37" s="62"/>
      <c r="K37" s="62"/>
      <c r="L37" s="62"/>
      <c r="M37" s="71"/>
    </row>
    <row r="38" spans="1:13" s="1" customFormat="1" ht="37.5" customHeight="1" x14ac:dyDescent="0.25">
      <c r="A38" s="69" t="s">
        <v>54</v>
      </c>
      <c r="B38" s="45" t="s">
        <v>55</v>
      </c>
      <c r="C38" s="9" t="s">
        <v>35</v>
      </c>
      <c r="D38" s="9" t="s">
        <v>56</v>
      </c>
      <c r="E38" s="13" t="s">
        <v>57</v>
      </c>
      <c r="F38" s="9" t="s">
        <v>53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9">
        <v>2</v>
      </c>
      <c r="M38" s="9">
        <v>30</v>
      </c>
    </row>
    <row r="39" spans="1:13" s="1" customFormat="1" ht="27.75" customHeight="1" x14ac:dyDescent="0.25">
      <c r="A39" s="70"/>
      <c r="B39" s="46"/>
      <c r="C39" s="61" t="s">
        <v>39</v>
      </c>
      <c r="D39" s="62"/>
      <c r="E39" s="62"/>
      <c r="F39" s="62"/>
      <c r="G39" s="62"/>
      <c r="H39" s="62"/>
      <c r="I39" s="62"/>
      <c r="J39" s="62"/>
      <c r="K39" s="62"/>
      <c r="L39" s="62"/>
      <c r="M39" s="71"/>
    </row>
    <row r="40" spans="1:13" s="1" customFormat="1" ht="27" customHeight="1" x14ac:dyDescent="0.25">
      <c r="A40" s="43" t="s">
        <v>82</v>
      </c>
      <c r="B40" s="44"/>
      <c r="C40" s="44"/>
      <c r="D40" s="44"/>
      <c r="E40" s="44"/>
      <c r="F40" s="44"/>
      <c r="G40" s="44">
        <v>0</v>
      </c>
      <c r="H40" s="44">
        <v>0</v>
      </c>
      <c r="I40" s="44">
        <v>0</v>
      </c>
      <c r="J40" s="56">
        <v>0</v>
      </c>
      <c r="K40" s="3">
        <v>0</v>
      </c>
      <c r="L40" s="8">
        <f>+L36+L38</f>
        <v>4</v>
      </c>
      <c r="M40" s="8">
        <f>+M36+M38</f>
        <v>68</v>
      </c>
    </row>
    <row r="41" spans="1:13" s="1" customFormat="1" ht="21.75" customHeight="1" x14ac:dyDescent="0.25">
      <c r="A41" s="47" t="s">
        <v>58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1" customFormat="1" ht="21.75" customHeight="1" x14ac:dyDescent="0.25">
      <c r="A42" s="74"/>
      <c r="B42" s="74"/>
      <c r="C42" s="74"/>
      <c r="D42" s="74"/>
      <c r="E42" s="74"/>
      <c r="F42" s="74"/>
      <c r="G42" s="30"/>
      <c r="H42" s="30"/>
      <c r="I42" s="30"/>
      <c r="J42" s="30"/>
      <c r="K42" s="30"/>
      <c r="L42" s="74"/>
      <c r="M42" s="74"/>
    </row>
    <row r="43" spans="1:13" s="1" customFormat="1" ht="21.75" customHeight="1" x14ac:dyDescent="0.25">
      <c r="A43" s="74"/>
      <c r="B43" s="74"/>
      <c r="C43" s="74"/>
      <c r="D43" s="74"/>
      <c r="E43" s="74"/>
      <c r="F43" s="74"/>
      <c r="G43" s="30"/>
      <c r="H43" s="30"/>
      <c r="I43" s="30"/>
      <c r="J43" s="30"/>
      <c r="K43" s="30"/>
      <c r="L43" s="74"/>
      <c r="M43" s="74"/>
    </row>
    <row r="44" spans="1:13" ht="15" customHeight="1" x14ac:dyDescent="0.25">
      <c r="A44" s="48" t="s">
        <v>0</v>
      </c>
      <c r="B44" s="48" t="s">
        <v>1</v>
      </c>
      <c r="C44" s="50" t="s">
        <v>2</v>
      </c>
      <c r="D44" s="48" t="s">
        <v>3</v>
      </c>
      <c r="E44" s="48" t="s">
        <v>4</v>
      </c>
      <c r="F44" s="48" t="s">
        <v>5</v>
      </c>
      <c r="G44" s="52" t="s">
        <v>22</v>
      </c>
      <c r="H44" s="52"/>
      <c r="I44" s="52"/>
      <c r="J44" s="52"/>
      <c r="K44" s="53"/>
      <c r="L44" s="48" t="s">
        <v>6</v>
      </c>
      <c r="M44" s="54" t="s">
        <v>7</v>
      </c>
    </row>
    <row r="45" spans="1:13" ht="28.5" customHeight="1" x14ac:dyDescent="0.25">
      <c r="A45" s="49"/>
      <c r="B45" s="49"/>
      <c r="C45" s="51"/>
      <c r="D45" s="49"/>
      <c r="E45" s="49"/>
      <c r="F45" s="49"/>
      <c r="G45" s="2" t="s">
        <v>8</v>
      </c>
      <c r="H45" s="2" t="s">
        <v>9</v>
      </c>
      <c r="I45" s="2" t="s">
        <v>10</v>
      </c>
      <c r="J45" s="2" t="s">
        <v>11</v>
      </c>
      <c r="K45" s="2" t="s">
        <v>12</v>
      </c>
      <c r="L45" s="49"/>
      <c r="M45" s="55"/>
    </row>
    <row r="46" spans="1:13" s="1" customFormat="1" ht="42" customHeight="1" x14ac:dyDescent="0.25">
      <c r="A46" s="36" t="s">
        <v>59</v>
      </c>
      <c r="B46" s="45" t="s">
        <v>60</v>
      </c>
      <c r="C46" s="9" t="s">
        <v>61</v>
      </c>
      <c r="D46" s="14" t="s">
        <v>62</v>
      </c>
      <c r="E46" s="9" t="s">
        <v>18</v>
      </c>
      <c r="F46" s="15" t="s">
        <v>63</v>
      </c>
      <c r="G46" s="16">
        <v>0</v>
      </c>
      <c r="H46" s="16" t="s">
        <v>64</v>
      </c>
      <c r="I46" s="16" t="s">
        <v>65</v>
      </c>
      <c r="J46" s="16" t="s">
        <v>66</v>
      </c>
      <c r="K46" s="16">
        <v>0</v>
      </c>
      <c r="L46" s="17">
        <v>6</v>
      </c>
      <c r="M46" s="9">
        <v>300</v>
      </c>
    </row>
    <row r="47" spans="1:13" s="1" customFormat="1" ht="15" customHeight="1" x14ac:dyDescent="0.25">
      <c r="A47" s="37"/>
      <c r="B47" s="46"/>
      <c r="C47" s="40" t="s">
        <v>39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s="1" customFormat="1" ht="42" customHeight="1" x14ac:dyDescent="0.25">
      <c r="A48" s="36" t="s">
        <v>67</v>
      </c>
      <c r="B48" s="45" t="s">
        <v>60</v>
      </c>
      <c r="C48" s="9" t="s">
        <v>61</v>
      </c>
      <c r="D48" s="14" t="s">
        <v>62</v>
      </c>
      <c r="E48" s="9" t="s">
        <v>18</v>
      </c>
      <c r="F48" s="15" t="s">
        <v>68</v>
      </c>
      <c r="G48" s="16">
        <v>0</v>
      </c>
      <c r="H48" s="16" t="s">
        <v>64</v>
      </c>
      <c r="I48" s="16" t="s">
        <v>65</v>
      </c>
      <c r="J48" s="16" t="s">
        <v>66</v>
      </c>
      <c r="K48" s="16">
        <v>0</v>
      </c>
      <c r="L48" s="17">
        <v>6</v>
      </c>
      <c r="M48" s="9">
        <v>617</v>
      </c>
    </row>
    <row r="49" spans="1:14" s="1" customFormat="1" ht="15" customHeight="1" x14ac:dyDescent="0.25">
      <c r="A49" s="37"/>
      <c r="B49" s="46"/>
      <c r="C49" s="40" t="s">
        <v>39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4" s="1" customFormat="1" ht="42" customHeight="1" x14ac:dyDescent="0.25">
      <c r="A50" s="36" t="s">
        <v>69</v>
      </c>
      <c r="B50" s="45" t="s">
        <v>60</v>
      </c>
      <c r="C50" s="9" t="s">
        <v>61</v>
      </c>
      <c r="D50" s="14" t="s">
        <v>62</v>
      </c>
      <c r="E50" s="9" t="s">
        <v>18</v>
      </c>
      <c r="F50" s="15" t="s">
        <v>70</v>
      </c>
      <c r="G50" s="16">
        <v>0</v>
      </c>
      <c r="H50" s="16" t="s">
        <v>64</v>
      </c>
      <c r="I50" s="16" t="s">
        <v>65</v>
      </c>
      <c r="J50" s="16" t="s">
        <v>66</v>
      </c>
      <c r="K50" s="16">
        <v>0</v>
      </c>
      <c r="L50" s="17">
        <v>6</v>
      </c>
      <c r="M50" s="9">
        <v>374</v>
      </c>
    </row>
    <row r="51" spans="1:14" s="1" customFormat="1" ht="15" customHeight="1" x14ac:dyDescent="0.25">
      <c r="A51" s="37"/>
      <c r="B51" s="46"/>
      <c r="C51" s="40" t="s">
        <v>39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4" s="1" customFormat="1" ht="42" customHeight="1" x14ac:dyDescent="0.25">
      <c r="A52" s="18"/>
      <c r="B52" s="45" t="s">
        <v>60</v>
      </c>
      <c r="C52" s="9" t="s">
        <v>61</v>
      </c>
      <c r="D52" s="14" t="s">
        <v>62</v>
      </c>
      <c r="E52" s="9" t="s">
        <v>18</v>
      </c>
      <c r="F52" s="15" t="s">
        <v>71</v>
      </c>
      <c r="G52" s="16">
        <v>0</v>
      </c>
      <c r="H52" s="16" t="s">
        <v>64</v>
      </c>
      <c r="I52" s="16" t="s">
        <v>65</v>
      </c>
      <c r="J52" s="16" t="s">
        <v>66</v>
      </c>
      <c r="K52" s="16">
        <v>0</v>
      </c>
      <c r="L52" s="17">
        <v>6</v>
      </c>
      <c r="M52" s="9">
        <v>245</v>
      </c>
    </row>
    <row r="53" spans="1:14" s="1" customFormat="1" ht="15" customHeight="1" x14ac:dyDescent="0.25">
      <c r="A53" s="18" t="s">
        <v>72</v>
      </c>
      <c r="B53" s="46"/>
      <c r="C53" s="40" t="s">
        <v>39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4" s="1" customFormat="1" ht="42" customHeight="1" x14ac:dyDescent="0.25">
      <c r="A54" s="36" t="s">
        <v>73</v>
      </c>
      <c r="B54" s="45" t="s">
        <v>60</v>
      </c>
      <c r="C54" s="9" t="s">
        <v>61</v>
      </c>
      <c r="D54" s="14" t="s">
        <v>62</v>
      </c>
      <c r="E54" s="9" t="s">
        <v>18</v>
      </c>
      <c r="F54" s="15" t="s">
        <v>74</v>
      </c>
      <c r="G54" s="16">
        <v>0</v>
      </c>
      <c r="H54" s="16" t="s">
        <v>64</v>
      </c>
      <c r="I54" s="16" t="s">
        <v>65</v>
      </c>
      <c r="J54" s="16" t="s">
        <v>66</v>
      </c>
      <c r="K54" s="16">
        <v>0</v>
      </c>
      <c r="L54" s="17">
        <v>6</v>
      </c>
      <c r="M54" s="9">
        <v>268</v>
      </c>
      <c r="N54" s="12"/>
    </row>
    <row r="55" spans="1:14" s="1" customFormat="1" ht="15" customHeight="1" x14ac:dyDescent="0.25">
      <c r="A55" s="37"/>
      <c r="B55" s="46"/>
      <c r="C55" s="40" t="s">
        <v>39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4" s="1" customFormat="1" ht="37.5" customHeight="1" x14ac:dyDescent="0.25">
      <c r="A56" s="36" t="s">
        <v>75</v>
      </c>
      <c r="B56" s="45" t="s">
        <v>60</v>
      </c>
      <c r="C56" s="9" t="s">
        <v>61</v>
      </c>
      <c r="D56" s="14" t="s">
        <v>62</v>
      </c>
      <c r="E56" s="9" t="s">
        <v>18</v>
      </c>
      <c r="F56" s="15" t="s">
        <v>76</v>
      </c>
      <c r="G56" s="16">
        <v>0</v>
      </c>
      <c r="H56" s="16" t="s">
        <v>64</v>
      </c>
      <c r="I56" s="16" t="s">
        <v>65</v>
      </c>
      <c r="J56" s="16" t="s">
        <v>66</v>
      </c>
      <c r="K56" s="16">
        <v>0</v>
      </c>
      <c r="L56" s="17">
        <v>6</v>
      </c>
      <c r="M56" s="9">
        <v>202</v>
      </c>
    </row>
    <row r="57" spans="1:14" s="1" customFormat="1" ht="15" customHeight="1" x14ac:dyDescent="0.25">
      <c r="A57" s="37"/>
      <c r="B57" s="46"/>
      <c r="C57" s="40" t="s">
        <v>39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4" s="1" customFormat="1" ht="38.25" customHeight="1" x14ac:dyDescent="0.25">
      <c r="A58" s="36" t="s">
        <v>77</v>
      </c>
      <c r="B58" s="45" t="s">
        <v>60</v>
      </c>
      <c r="C58" s="9" t="s">
        <v>61</v>
      </c>
      <c r="D58" s="14" t="s">
        <v>62</v>
      </c>
      <c r="E58" s="9" t="s">
        <v>18</v>
      </c>
      <c r="F58" s="15" t="s">
        <v>78</v>
      </c>
      <c r="G58" s="16">
        <v>0</v>
      </c>
      <c r="H58" s="16" t="s">
        <v>64</v>
      </c>
      <c r="I58" s="16" t="s">
        <v>65</v>
      </c>
      <c r="J58" s="16" t="s">
        <v>66</v>
      </c>
      <c r="K58" s="16">
        <v>0</v>
      </c>
      <c r="L58" s="17">
        <v>6</v>
      </c>
      <c r="M58" s="9">
        <v>391</v>
      </c>
    </row>
    <row r="59" spans="1:14" s="1" customFormat="1" ht="15" customHeight="1" x14ac:dyDescent="0.25">
      <c r="A59" s="37"/>
      <c r="B59" s="46"/>
      <c r="C59" s="40" t="s">
        <v>39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4" s="1" customFormat="1" ht="38.25" customHeight="1" x14ac:dyDescent="0.25">
      <c r="A60" s="36" t="s">
        <v>79</v>
      </c>
      <c r="B60" s="45" t="s">
        <v>60</v>
      </c>
      <c r="C60" s="9" t="s">
        <v>61</v>
      </c>
      <c r="D60" s="14" t="s">
        <v>62</v>
      </c>
      <c r="E60" s="9" t="s">
        <v>18</v>
      </c>
      <c r="F60" s="15" t="s">
        <v>80</v>
      </c>
      <c r="G60" s="16">
        <v>0</v>
      </c>
      <c r="H60" s="16" t="s">
        <v>64</v>
      </c>
      <c r="I60" s="16" t="s">
        <v>65</v>
      </c>
      <c r="J60" s="16" t="s">
        <v>66</v>
      </c>
      <c r="K60" s="16">
        <v>0</v>
      </c>
      <c r="L60" s="17">
        <v>6</v>
      </c>
      <c r="M60" s="9">
        <v>298</v>
      </c>
    </row>
    <row r="61" spans="1:14" s="1" customFormat="1" ht="15" customHeight="1" x14ac:dyDescent="0.25">
      <c r="A61" s="37"/>
      <c r="B61" s="46"/>
      <c r="C61" s="40" t="s">
        <v>39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4" s="1" customFormat="1" x14ac:dyDescent="0.25">
      <c r="A62" s="43" t="s">
        <v>82</v>
      </c>
      <c r="B62" s="44"/>
      <c r="C62" s="44"/>
      <c r="D62" s="44"/>
      <c r="E62" s="44"/>
      <c r="F62" s="44"/>
      <c r="G62" s="44"/>
      <c r="H62" s="44"/>
      <c r="I62" s="44"/>
      <c r="J62" s="44"/>
      <c r="K62" s="22">
        <v>0</v>
      </c>
      <c r="L62" s="19">
        <f>L60+L58+L56+L54+L52+L50+L48+L46</f>
        <v>48</v>
      </c>
      <c r="M62" s="19">
        <f>M60+M58+M56+M54+M52+M50+M48+M46</f>
        <v>2695</v>
      </c>
    </row>
    <row r="63" spans="1:14" s="1" customFormat="1" ht="21.75" customHeight="1" x14ac:dyDescent="0.25">
      <c r="A63" s="73" t="s">
        <v>110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4" ht="15" customHeight="1" x14ac:dyDescent="0.25">
      <c r="A64" s="48" t="s">
        <v>0</v>
      </c>
      <c r="B64" s="48" t="s">
        <v>1</v>
      </c>
      <c r="C64" s="50" t="s">
        <v>2</v>
      </c>
      <c r="D64" s="48" t="s">
        <v>3</v>
      </c>
      <c r="E64" s="48" t="s">
        <v>4</v>
      </c>
      <c r="F64" s="48" t="s">
        <v>5</v>
      </c>
      <c r="G64" s="52" t="s">
        <v>22</v>
      </c>
      <c r="H64" s="52"/>
      <c r="I64" s="52"/>
      <c r="J64" s="52"/>
      <c r="K64" s="53"/>
      <c r="L64" s="48" t="s">
        <v>12</v>
      </c>
      <c r="M64" s="48" t="s">
        <v>6</v>
      </c>
      <c r="N64" s="54" t="s">
        <v>7</v>
      </c>
    </row>
    <row r="65" spans="1:14" ht="28.5" customHeight="1" x14ac:dyDescent="0.25">
      <c r="A65" s="49"/>
      <c r="B65" s="49"/>
      <c r="C65" s="51"/>
      <c r="D65" s="49"/>
      <c r="E65" s="49"/>
      <c r="F65" s="49"/>
      <c r="G65" s="75" t="s">
        <v>106</v>
      </c>
      <c r="H65" s="75" t="s">
        <v>9</v>
      </c>
      <c r="I65" s="75" t="s">
        <v>107</v>
      </c>
      <c r="J65" s="75" t="s">
        <v>108</v>
      </c>
      <c r="K65" s="75" t="s">
        <v>88</v>
      </c>
      <c r="L65" s="49"/>
      <c r="M65" s="49"/>
      <c r="N65" s="55"/>
    </row>
    <row r="66" spans="1:14" ht="32.1" customHeight="1" x14ac:dyDescent="0.25">
      <c r="A66" s="36">
        <v>42927</v>
      </c>
      <c r="B66" s="45" t="s">
        <v>60</v>
      </c>
      <c r="C66" s="9" t="s">
        <v>61</v>
      </c>
      <c r="D66" s="14" t="s">
        <v>62</v>
      </c>
      <c r="E66" s="9" t="s">
        <v>18</v>
      </c>
      <c r="F66" s="78" t="s">
        <v>63</v>
      </c>
      <c r="G66" s="79">
        <v>354.5</v>
      </c>
      <c r="H66" s="79">
        <v>8883.33</v>
      </c>
      <c r="I66" s="79">
        <v>138.13999999999999</v>
      </c>
      <c r="J66" s="79">
        <v>1068.8499999999999</v>
      </c>
      <c r="K66" s="79">
        <v>42.81</v>
      </c>
      <c r="L66" s="79">
        <v>10444.82</v>
      </c>
      <c r="M66" s="17">
        <v>6</v>
      </c>
      <c r="N66" s="9">
        <v>244</v>
      </c>
    </row>
    <row r="67" spans="1:14" ht="21.95" customHeight="1" x14ac:dyDescent="0.25">
      <c r="A67" s="37"/>
      <c r="B67" s="46"/>
      <c r="C67" s="76" t="s">
        <v>109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1:14" ht="32.1" customHeight="1" x14ac:dyDescent="0.25">
      <c r="A68" s="36">
        <v>42928</v>
      </c>
      <c r="B68" s="45" t="s">
        <v>60</v>
      </c>
      <c r="C68" s="9" t="s">
        <v>61</v>
      </c>
      <c r="D68" s="14" t="s">
        <v>62</v>
      </c>
      <c r="E68" s="9" t="s">
        <v>18</v>
      </c>
      <c r="F68" s="78" t="s">
        <v>68</v>
      </c>
      <c r="G68" s="79">
        <v>733.71</v>
      </c>
      <c r="H68" s="79">
        <v>8883.34</v>
      </c>
      <c r="I68" s="79">
        <v>287.60000000000002</v>
      </c>
      <c r="J68" s="79">
        <v>2225.31</v>
      </c>
      <c r="K68" s="79">
        <v>23.88</v>
      </c>
      <c r="L68" s="79">
        <v>12129.96</v>
      </c>
      <c r="M68" s="17">
        <v>6</v>
      </c>
      <c r="N68" s="9">
        <v>508</v>
      </c>
    </row>
    <row r="69" spans="1:14" ht="21.95" customHeight="1" x14ac:dyDescent="0.25">
      <c r="A69" s="37"/>
      <c r="B69" s="46"/>
      <c r="C69" s="76" t="s">
        <v>109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1:14" ht="32.1" customHeight="1" x14ac:dyDescent="0.25">
      <c r="A70" s="36">
        <v>42929</v>
      </c>
      <c r="B70" s="45" t="s">
        <v>60</v>
      </c>
      <c r="C70" s="9" t="s">
        <v>61</v>
      </c>
      <c r="D70" s="14" t="s">
        <v>62</v>
      </c>
      <c r="E70" s="9" t="s">
        <v>18</v>
      </c>
      <c r="F70" s="78" t="s">
        <v>70</v>
      </c>
      <c r="G70" s="79">
        <v>451.85</v>
      </c>
      <c r="H70" s="79">
        <v>8883.33</v>
      </c>
      <c r="I70" s="79">
        <v>176.07</v>
      </c>
      <c r="J70" s="79">
        <v>1362.34</v>
      </c>
      <c r="K70" s="79">
        <v>34.96</v>
      </c>
      <c r="L70" s="79">
        <v>10873.59</v>
      </c>
      <c r="M70" s="17">
        <v>6</v>
      </c>
      <c r="N70" s="9">
        <v>311</v>
      </c>
    </row>
    <row r="71" spans="1:14" ht="21.95" customHeight="1" x14ac:dyDescent="0.25">
      <c r="A71" s="37"/>
      <c r="B71" s="46"/>
      <c r="C71" s="76" t="s">
        <v>109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1:14" ht="32.1" customHeight="1" x14ac:dyDescent="0.25">
      <c r="A72" s="36"/>
      <c r="B72" s="45" t="s">
        <v>60</v>
      </c>
      <c r="C72" s="9" t="s">
        <v>61</v>
      </c>
      <c r="D72" s="14" t="s">
        <v>62</v>
      </c>
      <c r="E72" s="9" t="s">
        <v>18</v>
      </c>
      <c r="F72" s="78" t="s">
        <v>71</v>
      </c>
      <c r="G72" s="79">
        <v>268.79000000000002</v>
      </c>
      <c r="H72" s="79">
        <v>0</v>
      </c>
      <c r="I72" s="79">
        <v>104.74</v>
      </c>
      <c r="J72" s="79">
        <v>810.4</v>
      </c>
      <c r="K72" s="79">
        <v>6.4</v>
      </c>
      <c r="L72" s="79">
        <v>1183.93</v>
      </c>
      <c r="M72" s="17">
        <v>6</v>
      </c>
      <c r="N72" s="9">
        <v>185</v>
      </c>
    </row>
    <row r="73" spans="1:14" ht="21.95" customHeight="1" x14ac:dyDescent="0.25">
      <c r="A73" s="37">
        <v>42934</v>
      </c>
      <c r="B73" s="46"/>
      <c r="C73" s="76" t="s">
        <v>109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1:14" ht="32.1" customHeight="1" x14ac:dyDescent="0.25">
      <c r="A74" s="36">
        <v>42936</v>
      </c>
      <c r="B74" s="45" t="s">
        <v>60</v>
      </c>
      <c r="C74" s="9" t="s">
        <v>61</v>
      </c>
      <c r="D74" s="14" t="s">
        <v>62</v>
      </c>
      <c r="E74" s="9" t="s">
        <v>18</v>
      </c>
      <c r="F74" s="78" t="s">
        <v>74</v>
      </c>
      <c r="G74" s="79">
        <v>276.05</v>
      </c>
      <c r="H74" s="79">
        <v>6650</v>
      </c>
      <c r="I74" s="79">
        <v>107.57</v>
      </c>
      <c r="J74" s="79">
        <v>832.3</v>
      </c>
      <c r="K74" s="79">
        <v>41.4</v>
      </c>
      <c r="L74" s="79">
        <v>7865.92</v>
      </c>
      <c r="M74" s="17">
        <v>6</v>
      </c>
      <c r="N74" s="9">
        <v>190</v>
      </c>
    </row>
    <row r="75" spans="1:14" ht="21.95" customHeight="1" x14ac:dyDescent="0.25">
      <c r="A75" s="37"/>
      <c r="B75" s="46"/>
      <c r="C75" s="76" t="s">
        <v>109</v>
      </c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1:14" ht="32.1" customHeight="1" x14ac:dyDescent="0.25">
      <c r="A76" s="36">
        <v>42937</v>
      </c>
      <c r="B76" s="45" t="s">
        <v>60</v>
      </c>
      <c r="C76" s="9" t="s">
        <v>61</v>
      </c>
      <c r="D76" s="14" t="s">
        <v>62</v>
      </c>
      <c r="E76" s="9" t="s">
        <v>18</v>
      </c>
      <c r="F76" s="78" t="s">
        <v>76</v>
      </c>
      <c r="G76" s="79">
        <v>213.58</v>
      </c>
      <c r="H76" s="79">
        <v>6650</v>
      </c>
      <c r="I76" s="79">
        <v>83.22</v>
      </c>
      <c r="J76" s="79">
        <v>643.94000000000005</v>
      </c>
      <c r="K76" s="79">
        <v>51.64</v>
      </c>
      <c r="L76" s="79">
        <v>7590.74</v>
      </c>
      <c r="M76" s="17">
        <v>6</v>
      </c>
      <c r="N76" s="9">
        <v>147</v>
      </c>
    </row>
    <row r="77" spans="1:14" ht="21.95" customHeight="1" x14ac:dyDescent="0.25">
      <c r="A77" s="37"/>
      <c r="B77" s="46"/>
      <c r="C77" s="76" t="s">
        <v>109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1:14" ht="32.1" customHeight="1" x14ac:dyDescent="0.25">
      <c r="A78" s="36">
        <v>42942</v>
      </c>
      <c r="B78" s="45" t="s">
        <v>60</v>
      </c>
      <c r="C78" s="9" t="s">
        <v>61</v>
      </c>
      <c r="D78" s="14" t="s">
        <v>62</v>
      </c>
      <c r="E78" s="9" t="s">
        <v>18</v>
      </c>
      <c r="F78" s="78" t="s">
        <v>78</v>
      </c>
      <c r="G78" s="79">
        <v>477.55</v>
      </c>
      <c r="H78" s="79">
        <v>6740</v>
      </c>
      <c r="I78" s="79">
        <v>185.7</v>
      </c>
      <c r="J78" s="79">
        <v>1436.61</v>
      </c>
      <c r="K78" s="79">
        <v>26.95</v>
      </c>
      <c r="L78" s="79">
        <v>8839.86</v>
      </c>
      <c r="M78" s="17">
        <v>6</v>
      </c>
      <c r="N78" s="9">
        <v>328</v>
      </c>
    </row>
    <row r="79" spans="1:14" ht="21.95" customHeight="1" x14ac:dyDescent="0.25">
      <c r="A79" s="37"/>
      <c r="B79" s="46"/>
      <c r="C79" s="76" t="s">
        <v>109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1:14" ht="32.1" customHeight="1" x14ac:dyDescent="0.25">
      <c r="A80" s="36">
        <v>42943</v>
      </c>
      <c r="B80" s="45" t="s">
        <v>60</v>
      </c>
      <c r="C80" s="9" t="s">
        <v>61</v>
      </c>
      <c r="D80" s="14" t="s">
        <v>62</v>
      </c>
      <c r="E80" s="9" t="s">
        <v>18</v>
      </c>
      <c r="F80" s="78" t="s">
        <v>80</v>
      </c>
      <c r="G80" s="79">
        <v>350.15</v>
      </c>
      <c r="H80" s="79">
        <v>6740</v>
      </c>
      <c r="I80" s="79">
        <v>136.44</v>
      </c>
      <c r="J80" s="79">
        <v>1055.71</v>
      </c>
      <c r="K80" s="79">
        <v>34.369999999999997</v>
      </c>
      <c r="L80" s="79">
        <v>8282.2999999999993</v>
      </c>
      <c r="M80" s="17">
        <v>6</v>
      </c>
      <c r="N80" s="9">
        <v>241</v>
      </c>
    </row>
    <row r="81" spans="1:14" ht="21.95" customHeight="1" x14ac:dyDescent="0.25">
      <c r="A81" s="80"/>
      <c r="B81" s="81"/>
      <c r="C81" s="76" t="s">
        <v>109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1:14" x14ac:dyDescent="0.25">
      <c r="A82" s="82" t="s">
        <v>82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3">
        <v>67211.12</v>
      </c>
      <c r="M82" s="84">
        <v>48</v>
      </c>
      <c r="N82" s="85">
        <v>2154</v>
      </c>
    </row>
    <row r="83" spans="1:14" s="1" customFormat="1" ht="21.75" customHeight="1" x14ac:dyDescent="0.25">
      <c r="A83" s="73" t="s">
        <v>104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1:14" ht="15" customHeight="1" x14ac:dyDescent="0.25">
      <c r="A84" s="48" t="s">
        <v>0</v>
      </c>
      <c r="B84" s="48" t="s">
        <v>1</v>
      </c>
      <c r="C84" s="50" t="s">
        <v>2</v>
      </c>
      <c r="D84" s="48" t="s">
        <v>3</v>
      </c>
      <c r="E84" s="48" t="s">
        <v>4</v>
      </c>
      <c r="F84" s="48" t="s">
        <v>5</v>
      </c>
      <c r="G84" s="52" t="s">
        <v>22</v>
      </c>
      <c r="H84" s="52"/>
      <c r="I84" s="52"/>
      <c r="J84" s="52"/>
      <c r="K84" s="53"/>
      <c r="L84" s="48" t="s">
        <v>12</v>
      </c>
      <c r="M84" s="48" t="s">
        <v>6</v>
      </c>
      <c r="N84" s="54" t="s">
        <v>7</v>
      </c>
    </row>
    <row r="85" spans="1:14" ht="28.5" customHeight="1" x14ac:dyDescent="0.25">
      <c r="A85" s="49"/>
      <c r="B85" s="49"/>
      <c r="C85" s="51"/>
      <c r="D85" s="49"/>
      <c r="E85" s="49"/>
      <c r="F85" s="49"/>
      <c r="G85" s="2" t="s">
        <v>8</v>
      </c>
      <c r="H85" s="2" t="s">
        <v>9</v>
      </c>
      <c r="I85" s="2" t="s">
        <v>10</v>
      </c>
      <c r="J85" s="2" t="s">
        <v>89</v>
      </c>
      <c r="K85" s="2" t="s">
        <v>88</v>
      </c>
      <c r="L85" s="49"/>
      <c r="M85" s="49"/>
      <c r="N85" s="55"/>
    </row>
    <row r="86" spans="1:14" s="1" customFormat="1" ht="24.75" customHeight="1" x14ac:dyDescent="0.25">
      <c r="A86" s="36" t="s">
        <v>90</v>
      </c>
      <c r="B86" s="38" t="s">
        <v>60</v>
      </c>
      <c r="C86" s="10" t="s">
        <v>61</v>
      </c>
      <c r="D86" s="26" t="s">
        <v>62</v>
      </c>
      <c r="E86" s="10" t="s">
        <v>18</v>
      </c>
      <c r="F86" s="26" t="s">
        <v>91</v>
      </c>
      <c r="G86" s="23">
        <v>377.75</v>
      </c>
      <c r="H86" s="31">
        <v>8060</v>
      </c>
      <c r="I86" s="23">
        <v>147.19999999999999</v>
      </c>
      <c r="J86" s="32">
        <v>1138.94</v>
      </c>
      <c r="K86" s="16">
        <f>+L86/N86</f>
        <v>37.399576923076928</v>
      </c>
      <c r="L86" s="16">
        <f>+SUM(G86:J86)</f>
        <v>9723.8900000000012</v>
      </c>
      <c r="M86" s="27">
        <v>6</v>
      </c>
      <c r="N86" s="10">
        <v>260</v>
      </c>
    </row>
    <row r="87" spans="1:14" s="1" customFormat="1" ht="24.75" customHeight="1" x14ac:dyDescent="0.25">
      <c r="A87" s="37"/>
      <c r="B87" s="39"/>
      <c r="C87" s="40" t="s">
        <v>105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2"/>
    </row>
    <row r="88" spans="1:14" s="1" customFormat="1" ht="24.75" customHeight="1" x14ac:dyDescent="0.25">
      <c r="A88" s="36" t="s">
        <v>92</v>
      </c>
      <c r="B88" s="38" t="s">
        <v>60</v>
      </c>
      <c r="C88" s="10" t="s">
        <v>61</v>
      </c>
      <c r="D88" s="26" t="s">
        <v>62</v>
      </c>
      <c r="E88" s="10" t="s">
        <v>18</v>
      </c>
      <c r="F88" s="26" t="s">
        <v>93</v>
      </c>
      <c r="G88" s="33">
        <v>429.52</v>
      </c>
      <c r="H88" s="34">
        <v>8060</v>
      </c>
      <c r="I88" s="33">
        <v>166.45</v>
      </c>
      <c r="J88" s="34">
        <v>1287.8900000000001</v>
      </c>
      <c r="K88" s="16">
        <f>+L88/N88</f>
        <v>33.822653061224493</v>
      </c>
      <c r="L88" s="16">
        <f>+SUM(G88:J88)</f>
        <v>9943.86</v>
      </c>
      <c r="M88" s="27">
        <v>6</v>
      </c>
      <c r="N88" s="10">
        <v>294</v>
      </c>
    </row>
    <row r="89" spans="1:14" s="1" customFormat="1" ht="24.75" customHeight="1" x14ac:dyDescent="0.25">
      <c r="A89" s="37"/>
      <c r="B89" s="39"/>
      <c r="C89" s="40" t="s">
        <v>105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2"/>
    </row>
    <row r="90" spans="1:14" s="1" customFormat="1" ht="24.75" customHeight="1" x14ac:dyDescent="0.25">
      <c r="A90" s="36" t="s">
        <v>94</v>
      </c>
      <c r="B90" s="38" t="s">
        <v>60</v>
      </c>
      <c r="C90" s="10" t="s">
        <v>61</v>
      </c>
      <c r="D90" s="26" t="s">
        <v>62</v>
      </c>
      <c r="E90" s="10" t="s">
        <v>18</v>
      </c>
      <c r="F90" s="26" t="s">
        <v>95</v>
      </c>
      <c r="G90" s="33">
        <v>341.43</v>
      </c>
      <c r="H90" s="34">
        <v>7875</v>
      </c>
      <c r="I90" s="33">
        <v>133.04</v>
      </c>
      <c r="J90" s="34">
        <v>1029.42</v>
      </c>
      <c r="K90" s="16">
        <f>+L90/N90</f>
        <v>39.910170212765962</v>
      </c>
      <c r="L90" s="16">
        <f>+SUM(G90:J90)</f>
        <v>9378.8900000000012</v>
      </c>
      <c r="M90" s="27">
        <v>6</v>
      </c>
      <c r="N90" s="10">
        <v>235</v>
      </c>
    </row>
    <row r="91" spans="1:14" s="1" customFormat="1" ht="24.75" customHeight="1" x14ac:dyDescent="0.25">
      <c r="A91" s="37"/>
      <c r="B91" s="39"/>
      <c r="C91" s="40" t="s">
        <v>105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2"/>
    </row>
    <row r="92" spans="1:14" s="1" customFormat="1" ht="24.75" customHeight="1" x14ac:dyDescent="0.25">
      <c r="A92" s="36" t="s">
        <v>96</v>
      </c>
      <c r="B92" s="38" t="s">
        <v>60</v>
      </c>
      <c r="C92" s="10" t="s">
        <v>61</v>
      </c>
      <c r="D92" s="26" t="s">
        <v>62</v>
      </c>
      <c r="E92" s="10" t="s">
        <v>18</v>
      </c>
      <c r="F92" s="26" t="s">
        <v>97</v>
      </c>
      <c r="G92" s="33">
        <v>359.86</v>
      </c>
      <c r="H92" s="34">
        <v>7875</v>
      </c>
      <c r="I92" s="33">
        <v>139.83000000000001</v>
      </c>
      <c r="J92" s="34">
        <v>1081.99</v>
      </c>
      <c r="K92" s="16">
        <f>+L92/N92</f>
        <v>38.286153846153844</v>
      </c>
      <c r="L92" s="16">
        <f>+SUM(G92:J92)</f>
        <v>9456.68</v>
      </c>
      <c r="M92" s="27">
        <v>6</v>
      </c>
      <c r="N92" s="10">
        <v>247</v>
      </c>
    </row>
    <row r="93" spans="1:14" s="1" customFormat="1" ht="24.75" customHeight="1" x14ac:dyDescent="0.25">
      <c r="A93" s="37"/>
      <c r="B93" s="39"/>
      <c r="C93" s="40" t="s">
        <v>105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2"/>
    </row>
    <row r="94" spans="1:14" s="1" customFormat="1" ht="24.75" customHeight="1" x14ac:dyDescent="0.25">
      <c r="A94" s="36" t="s">
        <v>83</v>
      </c>
      <c r="B94" s="38" t="s">
        <v>98</v>
      </c>
      <c r="C94" s="28" t="s">
        <v>61</v>
      </c>
      <c r="D94" s="28" t="s">
        <v>36</v>
      </c>
      <c r="E94" s="10" t="s">
        <v>99</v>
      </c>
      <c r="F94" s="10" t="s">
        <v>86</v>
      </c>
      <c r="G94" s="23">
        <v>0</v>
      </c>
      <c r="H94" s="23">
        <v>0</v>
      </c>
      <c r="I94" s="23">
        <v>0</v>
      </c>
      <c r="J94" s="16">
        <v>0</v>
      </c>
      <c r="K94" s="23">
        <v>0</v>
      </c>
      <c r="L94" s="23">
        <v>0</v>
      </c>
      <c r="M94" s="10">
        <v>2</v>
      </c>
      <c r="N94" s="10">
        <v>24</v>
      </c>
    </row>
    <row r="95" spans="1:14" s="1" customFormat="1" ht="24.75" customHeight="1" x14ac:dyDescent="0.25">
      <c r="A95" s="37"/>
      <c r="B95" s="39"/>
      <c r="C95" s="40" t="s">
        <v>100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2"/>
    </row>
    <row r="96" spans="1:14" s="1" customFormat="1" ht="24.75" customHeight="1" x14ac:dyDescent="0.25">
      <c r="A96" s="36" t="s">
        <v>101</v>
      </c>
      <c r="B96" s="38" t="s">
        <v>102</v>
      </c>
      <c r="C96" s="10" t="s">
        <v>61</v>
      </c>
      <c r="D96" s="10" t="s">
        <v>36</v>
      </c>
      <c r="E96" s="10" t="s">
        <v>103</v>
      </c>
      <c r="F96" s="10" t="s">
        <v>86</v>
      </c>
      <c r="G96" s="23">
        <v>0</v>
      </c>
      <c r="H96" s="23">
        <v>0</v>
      </c>
      <c r="I96" s="23">
        <v>0</v>
      </c>
      <c r="J96" s="16">
        <v>0</v>
      </c>
      <c r="K96" s="23">
        <v>0</v>
      </c>
      <c r="L96" s="23">
        <v>0</v>
      </c>
      <c r="M96" s="10">
        <v>2</v>
      </c>
      <c r="N96" s="10">
        <v>44</v>
      </c>
    </row>
    <row r="97" spans="1:15" s="1" customFormat="1" ht="24.75" customHeight="1" x14ac:dyDescent="0.25">
      <c r="A97" s="37"/>
      <c r="B97" s="39"/>
      <c r="C97" s="40" t="s">
        <v>100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2"/>
    </row>
    <row r="98" spans="1:15" s="1" customFormat="1" ht="24.75" customHeight="1" x14ac:dyDescent="0.25">
      <c r="A98" s="36" t="s">
        <v>83</v>
      </c>
      <c r="B98" s="38" t="s">
        <v>84</v>
      </c>
      <c r="C98" s="10" t="s">
        <v>85</v>
      </c>
      <c r="D98" s="10" t="s">
        <v>36</v>
      </c>
      <c r="E98" s="10" t="s">
        <v>18</v>
      </c>
      <c r="F98" s="10" t="s">
        <v>86</v>
      </c>
      <c r="G98" s="23">
        <v>0</v>
      </c>
      <c r="H98" s="23">
        <v>0</v>
      </c>
      <c r="I98" s="23">
        <v>0</v>
      </c>
      <c r="J98" s="24">
        <v>5385</v>
      </c>
      <c r="K98" s="23">
        <f>+J98/N98</f>
        <v>21.54</v>
      </c>
      <c r="L98" s="23">
        <f>+SUM(G98:J98)</f>
        <v>5385</v>
      </c>
      <c r="M98" s="10">
        <v>5</v>
      </c>
      <c r="N98" s="10">
        <v>250</v>
      </c>
      <c r="O98" s="25"/>
    </row>
    <row r="99" spans="1:15" s="1" customFormat="1" ht="24.75" customHeight="1" x14ac:dyDescent="0.25">
      <c r="A99" s="37"/>
      <c r="B99" s="39"/>
      <c r="C99" s="40" t="s">
        <v>87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2"/>
      <c r="O99" s="25"/>
    </row>
    <row r="100" spans="1:15" s="1" customFormat="1" x14ac:dyDescent="0.25">
      <c r="A100" s="43" t="s">
        <v>82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56"/>
      <c r="L100" s="35">
        <f>SUM(L98,L96,L94,L92,L90,L88,L86)</f>
        <v>43888.32</v>
      </c>
      <c r="M100" s="29">
        <f>SUM(M98,M96,M94,M92,M90,M88,M86)</f>
        <v>33</v>
      </c>
      <c r="N100" s="29">
        <f>SUM(N98,N96,N94,N92,N90,N88,N86)</f>
        <v>1354</v>
      </c>
    </row>
    <row r="101" spans="1:15" x14ac:dyDescent="0.25">
      <c r="A101" s="20" t="s">
        <v>81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5" x14ac:dyDescent="0.25">
      <c r="A102" s="72" t="s">
        <v>14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</sheetData>
  <mergeCells count="193">
    <mergeCell ref="A82:K82"/>
    <mergeCell ref="A76:A77"/>
    <mergeCell ref="B76:B77"/>
    <mergeCell ref="A78:A79"/>
    <mergeCell ref="B78:B79"/>
    <mergeCell ref="A80:A81"/>
    <mergeCell ref="B80:B81"/>
    <mergeCell ref="C67:N67"/>
    <mergeCell ref="C69:N69"/>
    <mergeCell ref="C71:N71"/>
    <mergeCell ref="C73:N73"/>
    <mergeCell ref="C75:N75"/>
    <mergeCell ref="C77:N77"/>
    <mergeCell ref="C79:N79"/>
    <mergeCell ref="C81:N81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100:K100"/>
    <mergeCell ref="A102:M102"/>
    <mergeCell ref="A84:A85"/>
    <mergeCell ref="B84:B85"/>
    <mergeCell ref="C84:C85"/>
    <mergeCell ref="D84:D85"/>
    <mergeCell ref="E84:E85"/>
    <mergeCell ref="F84:F85"/>
    <mergeCell ref="G84:K84"/>
    <mergeCell ref="L84:L85"/>
    <mergeCell ref="M84:M85"/>
    <mergeCell ref="L34:L35"/>
    <mergeCell ref="M34:M35"/>
    <mergeCell ref="A40:J40"/>
    <mergeCell ref="A36:A37"/>
    <mergeCell ref="B36:B37"/>
    <mergeCell ref="C37:M37"/>
    <mergeCell ref="A38:A39"/>
    <mergeCell ref="B38:B39"/>
    <mergeCell ref="C39:M39"/>
    <mergeCell ref="A22:A23"/>
    <mergeCell ref="B22:B23"/>
    <mergeCell ref="C23:M23"/>
    <mergeCell ref="A24:J24"/>
    <mergeCell ref="A19:M19"/>
    <mergeCell ref="A20:A21"/>
    <mergeCell ref="B20:B21"/>
    <mergeCell ref="C20:C21"/>
    <mergeCell ref="D20:D21"/>
    <mergeCell ref="E20:E21"/>
    <mergeCell ref="F20:F21"/>
    <mergeCell ref="G20:K20"/>
    <mergeCell ref="L20:L21"/>
    <mergeCell ref="M20:M21"/>
    <mergeCell ref="A16:A17"/>
    <mergeCell ref="B16:B17"/>
    <mergeCell ref="C17:M17"/>
    <mergeCell ref="A18:J18"/>
    <mergeCell ref="A13:M13"/>
    <mergeCell ref="A14:A15"/>
    <mergeCell ref="B14:B15"/>
    <mergeCell ref="C14:C15"/>
    <mergeCell ref="D14:D15"/>
    <mergeCell ref="E14:E15"/>
    <mergeCell ref="F14:F15"/>
    <mergeCell ref="G14:K14"/>
    <mergeCell ref="L14:L15"/>
    <mergeCell ref="M14:M15"/>
    <mergeCell ref="A5:M5"/>
    <mergeCell ref="A6:J6"/>
    <mergeCell ref="A1:M1"/>
    <mergeCell ref="A2:M2"/>
    <mergeCell ref="M3:M4"/>
    <mergeCell ref="L3:L4"/>
    <mergeCell ref="G3:K3"/>
    <mergeCell ref="F3:F4"/>
    <mergeCell ref="E3:E4"/>
    <mergeCell ref="D3:D4"/>
    <mergeCell ref="C3:C4"/>
    <mergeCell ref="B3:B4"/>
    <mergeCell ref="A3:A4"/>
    <mergeCell ref="C11:M11"/>
    <mergeCell ref="A12:J12"/>
    <mergeCell ref="A10:A11"/>
    <mergeCell ref="B10:B11"/>
    <mergeCell ref="A7:M7"/>
    <mergeCell ref="A8:A9"/>
    <mergeCell ref="B8:B9"/>
    <mergeCell ref="C8:C9"/>
    <mergeCell ref="D8:D9"/>
    <mergeCell ref="E8:E9"/>
    <mergeCell ref="F8:F9"/>
    <mergeCell ref="G8:K8"/>
    <mergeCell ref="L8:L9"/>
    <mergeCell ref="M8:M9"/>
    <mergeCell ref="A32:J32"/>
    <mergeCell ref="A28:A29"/>
    <mergeCell ref="B28:B29"/>
    <mergeCell ref="C29:M29"/>
    <mergeCell ref="A30:A31"/>
    <mergeCell ref="B30:B31"/>
    <mergeCell ref="C31:M31"/>
    <mergeCell ref="A25:M25"/>
    <mergeCell ref="A26:A27"/>
    <mergeCell ref="B26:B27"/>
    <mergeCell ref="C26:C27"/>
    <mergeCell ref="D26:D27"/>
    <mergeCell ref="E26:E27"/>
    <mergeCell ref="F26:F27"/>
    <mergeCell ref="G26:K26"/>
    <mergeCell ref="L26:L27"/>
    <mergeCell ref="M26:M27"/>
    <mergeCell ref="A46:A47"/>
    <mergeCell ref="B46:B47"/>
    <mergeCell ref="A48:A49"/>
    <mergeCell ref="B48:B49"/>
    <mergeCell ref="C49:M49"/>
    <mergeCell ref="C47:M47"/>
    <mergeCell ref="A33:M33"/>
    <mergeCell ref="A34:A35"/>
    <mergeCell ref="B34:B35"/>
    <mergeCell ref="C34:C35"/>
    <mergeCell ref="D34:D35"/>
    <mergeCell ref="E34:E35"/>
    <mergeCell ref="A41:M41"/>
    <mergeCell ref="A44:A45"/>
    <mergeCell ref="B44:B45"/>
    <mergeCell ref="C44:C45"/>
    <mergeCell ref="D44:D45"/>
    <mergeCell ref="E44:E45"/>
    <mergeCell ref="F44:F45"/>
    <mergeCell ref="G44:K44"/>
    <mergeCell ref="L44:L45"/>
    <mergeCell ref="M44:M45"/>
    <mergeCell ref="F34:F35"/>
    <mergeCell ref="G34:K34"/>
    <mergeCell ref="A54:A55"/>
    <mergeCell ref="B54:B55"/>
    <mergeCell ref="A56:A57"/>
    <mergeCell ref="B56:B57"/>
    <mergeCell ref="C57:M57"/>
    <mergeCell ref="C55:M55"/>
    <mergeCell ref="A50:A51"/>
    <mergeCell ref="B50:B51"/>
    <mergeCell ref="B52:B53"/>
    <mergeCell ref="C53:M53"/>
    <mergeCell ref="C51:M51"/>
    <mergeCell ref="A86:A87"/>
    <mergeCell ref="B86:B87"/>
    <mergeCell ref="C87:N87"/>
    <mergeCell ref="A62:J62"/>
    <mergeCell ref="A58:A59"/>
    <mergeCell ref="B58:B59"/>
    <mergeCell ref="A60:A61"/>
    <mergeCell ref="B60:B61"/>
    <mergeCell ref="C59:M59"/>
    <mergeCell ref="C61:M61"/>
    <mergeCell ref="A83:N83"/>
    <mergeCell ref="N84:N85"/>
    <mergeCell ref="A63:N63"/>
    <mergeCell ref="A64:A65"/>
    <mergeCell ref="B64:B65"/>
    <mergeCell ref="C64:C65"/>
    <mergeCell ref="D64:D65"/>
    <mergeCell ref="E64:E65"/>
    <mergeCell ref="F64:F65"/>
    <mergeCell ref="G64:K64"/>
    <mergeCell ref="L64:L65"/>
    <mergeCell ref="M64:M65"/>
    <mergeCell ref="N64:N65"/>
    <mergeCell ref="A66:A67"/>
    <mergeCell ref="A88:A89"/>
    <mergeCell ref="B88:B89"/>
    <mergeCell ref="C89:N89"/>
    <mergeCell ref="A90:A91"/>
    <mergeCell ref="B90:B91"/>
    <mergeCell ref="C91:N91"/>
    <mergeCell ref="A92:A93"/>
    <mergeCell ref="B92:B93"/>
    <mergeCell ref="C93:N93"/>
    <mergeCell ref="A98:A99"/>
    <mergeCell ref="B98:B99"/>
    <mergeCell ref="C99:N99"/>
    <mergeCell ref="A94:A95"/>
    <mergeCell ref="B94:B95"/>
    <mergeCell ref="C95:N95"/>
    <mergeCell ref="A96:A97"/>
    <mergeCell ref="B96:B97"/>
    <mergeCell ref="C97:N9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2017-11-14T20:16:34Z</dcterms:modified>
</cp:coreProperties>
</file>