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1 TABELAS NOV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L102" i="1" l="1"/>
  <c r="N95" i="1" l="1"/>
  <c r="L93" i="1"/>
  <c r="K93" i="1" s="1"/>
  <c r="L91" i="1"/>
  <c r="K91" i="1" s="1"/>
  <c r="L95" i="1" l="1"/>
  <c r="N78" i="1" l="1"/>
  <c r="M78" i="1"/>
  <c r="L76" i="1"/>
  <c r="K76" i="1"/>
  <c r="L70" i="1"/>
  <c r="K70" i="1" s="1"/>
  <c r="L68" i="1"/>
  <c r="K68" i="1" s="1"/>
  <c r="L66" i="1"/>
  <c r="L64" i="1"/>
  <c r="K64" i="1" s="1"/>
  <c r="L78" i="1" l="1"/>
  <c r="K66" i="1"/>
  <c r="L60" i="1" l="1"/>
  <c r="M60" i="1"/>
  <c r="M40" i="1" l="1"/>
  <c r="L40" i="1"/>
  <c r="L12" i="1" l="1"/>
  <c r="M12" i="1"/>
  <c r="K12" i="1"/>
</calcChain>
</file>

<file path=xl/sharedStrings.xml><?xml version="1.0" encoding="utf-8"?>
<sst xmlns="http://schemas.openxmlformats.org/spreadsheetml/2006/main" count="389" uniqueCount="130">
  <si>
    <t>DATA</t>
  </si>
  <si>
    <t>EVENTO</t>
  </si>
  <si>
    <t>FORMA DE
EXECUÇÃO</t>
  </si>
  <si>
    <t>CLIENTELA</t>
  </si>
  <si>
    <t>MINISTRANTE</t>
  </si>
  <si>
    <t>LOCAL</t>
  </si>
  <si>
    <t>C/H</t>
  </si>
  <si>
    <t>Qte.
PARTICIPANTES</t>
  </si>
  <si>
    <t>PASSAGENS</t>
  </si>
  <si>
    <t>DIÁRIAS</t>
  </si>
  <si>
    <t>INSCRIÇÃO</t>
  </si>
  <si>
    <t>UNITÁRIO</t>
  </si>
  <si>
    <t>TOTAL</t>
  </si>
  <si>
    <t>TABELA 21 -ATIVIDADES DE CAPACITAÇÃO E APERFEIÇOAMENTO - PÚBLICO EXTERNO</t>
  </si>
  <si>
    <r>
      <rPr>
        <b/>
        <sz val="8"/>
        <color theme="1"/>
        <rFont val="Calibri"/>
        <family val="2"/>
        <scheme val="minor"/>
      </rPr>
      <t>FONTE</t>
    </r>
    <r>
      <rPr>
        <sz val="8"/>
        <color theme="1"/>
        <rFont val="Calibri"/>
        <family val="2"/>
        <scheme val="minor"/>
      </rPr>
      <t>: Instituto de Contas - ICON</t>
    </r>
  </si>
  <si>
    <t>Mês: Jan / 2017</t>
  </si>
  <si>
    <t>3º Seminário de Novos Gestores e Legisladores Municipais</t>
  </si>
  <si>
    <t>Indireta</t>
  </si>
  <si>
    <t>diversos</t>
  </si>
  <si>
    <t>Diversos</t>
  </si>
  <si>
    <t>Blumenau</t>
  </si>
  <si>
    <t>Moisés Hoegenn (DMU) e Pedro Jorge R. de Oliveira(DLC/COSE/DIVI3)</t>
  </si>
  <si>
    <t>CUSTOS</t>
  </si>
  <si>
    <t>NÃO HOUVE ATIVIDADES NESTE MÊS.</t>
  </si>
  <si>
    <t>Mês: Fev / 2017</t>
  </si>
  <si>
    <t>Mês: Mar / 2017</t>
  </si>
  <si>
    <t>Encontro Estadual de Vereadores 2017</t>
  </si>
  <si>
    <t>indireta</t>
  </si>
  <si>
    <t>ALESC</t>
  </si>
  <si>
    <t>3,5</t>
  </si>
  <si>
    <t>Veradores de SC</t>
  </si>
  <si>
    <t>338 Vereadores, 26 Presidentes de Câmaras,34 Funcionários e 12 Assessores.</t>
  </si>
  <si>
    <t>Moisés Hoegenn (DMU)
Sabrina Maddalozo Pivato (DMU/CGEM/DIVI3)</t>
  </si>
  <si>
    <t>Mês: Abr / 2017</t>
  </si>
  <si>
    <t>Portas Absrtas - Faculdade Avantis</t>
  </si>
  <si>
    <t>Direta</t>
  </si>
  <si>
    <t>diversa</t>
  </si>
  <si>
    <t>Rosângela Martins Bento Medeiros</t>
  </si>
  <si>
    <t>Balneário Camboriú, SC</t>
  </si>
  <si>
    <t>Lista dos participantes no SIAP.</t>
  </si>
  <si>
    <t>Mês: Maio / 2017</t>
  </si>
  <si>
    <t>Portas Abertas - Centro Universitário Estácio Santa Catarina</t>
  </si>
  <si>
    <t>Estudantes graduação</t>
  </si>
  <si>
    <t>George Brasil P. Pítsica</t>
  </si>
  <si>
    <t>TCE Auditório</t>
  </si>
  <si>
    <t>Portas Abertas - Centro Universitário de Brusque - UNIFEBE</t>
  </si>
  <si>
    <t>Estudantes 7ª e 8ª fase de Direito</t>
  </si>
  <si>
    <t>Christiano Augusto Apocalypse Rodrigues (DAF/CLIC)</t>
  </si>
  <si>
    <t>TCE</t>
  </si>
  <si>
    <t>Mês: Junho / 2017</t>
  </si>
  <si>
    <t>14/6</t>
  </si>
  <si>
    <t>Portas Abertas -  UNIVALI - Universidade do Vale do Itajaí – Campus Biguaçú</t>
  </si>
  <si>
    <t>Celso Guerini</t>
  </si>
  <si>
    <t xml:space="preserve">TCE Salas 1 e 2 do ICON </t>
  </si>
  <si>
    <t>09/6</t>
  </si>
  <si>
    <t>Portas Abertas - UNISOCIESC – Sociedade Educacional de Santa Catarina</t>
  </si>
  <si>
    <t>Estudantes Graduação Ciências Contábeis</t>
  </si>
  <si>
    <r>
      <rPr>
        <b/>
        <sz val="9"/>
        <rFont val="Garamond"/>
        <family val="1"/>
      </rPr>
      <t>Paulo José Bastos</t>
    </r>
    <r>
      <rPr>
        <b/>
        <sz val="9"/>
        <color rgb="FFFF0000"/>
        <rFont val="Garamond"/>
        <family val="1"/>
      </rPr>
      <t xml:space="preserve"> </t>
    </r>
  </si>
  <si>
    <t>Mês: Julho / 2017</t>
  </si>
  <si>
    <t>11/7</t>
  </si>
  <si>
    <t xml:space="preserve"> XVII Ciclo de Estudos de Controle Público da Administração Municipal</t>
  </si>
  <si>
    <t>direta</t>
  </si>
  <si>
    <t>juridicionados</t>
  </si>
  <si>
    <t>São Miguel do Oeste/SC</t>
  </si>
  <si>
    <t>ND</t>
  </si>
  <si>
    <t>Terceiros</t>
  </si>
  <si>
    <t>NA</t>
  </si>
  <si>
    <t>12/7</t>
  </si>
  <si>
    <t>Chapecó/SC</t>
  </si>
  <si>
    <t>13/7</t>
  </si>
  <si>
    <t>Joaçaba/SC</t>
  </si>
  <si>
    <t>Palhoça/SC</t>
  </si>
  <si>
    <t>18/7</t>
  </si>
  <si>
    <t>20/7</t>
  </si>
  <si>
    <t>Criciuma/SC</t>
  </si>
  <si>
    <t>21/7</t>
  </si>
  <si>
    <t>Capivari de Baixo/SC</t>
  </si>
  <si>
    <t>26/7</t>
  </si>
  <si>
    <t>Blumenau/SC</t>
  </si>
  <si>
    <t>27/7</t>
  </si>
  <si>
    <t>Itajai/SC</t>
  </si>
  <si>
    <t>NA = Não disponível (na data)/NA = Não aplicável/Terceiros = patrocinado pela associação dos municípios.</t>
  </si>
  <si>
    <t>T O T A L</t>
  </si>
  <si>
    <t>15/8</t>
  </si>
  <si>
    <t>Debate sobre a participação do cidadão e o papel das ouvidorias - IRB (Sul)</t>
  </si>
  <si>
    <t>terceiros</t>
  </si>
  <si>
    <t>Florianópolis/SC</t>
  </si>
  <si>
    <t>Lista de participantes Instituto Rui Barbosa.</t>
  </si>
  <si>
    <t>VALOR UNITÁRIO</t>
  </si>
  <si>
    <t>COFFEE
BREAK</t>
  </si>
  <si>
    <t>1/8</t>
  </si>
  <si>
    <t>Joinville/SC</t>
  </si>
  <si>
    <t>2/8</t>
  </si>
  <si>
    <t>Jaraguá do Sul/SC</t>
  </si>
  <si>
    <t>8/8</t>
  </si>
  <si>
    <t>Lages/SC</t>
  </si>
  <si>
    <t>9/8</t>
  </si>
  <si>
    <t>Rio do Sul/SC</t>
  </si>
  <si>
    <t>Portas Abertas - Excola Pedro II - Blumenau</t>
  </si>
  <si>
    <t>TAC Valdelei Rouver - 4503848</t>
  </si>
  <si>
    <t>Lista de participantes no SIAP (sala de treinamento do ICON).</t>
  </si>
  <si>
    <t>14/8</t>
  </si>
  <si>
    <t>Portas Abertas - Centro Universitário Barriga Verde - Orleãs</t>
  </si>
  <si>
    <t>AFC Odir Gomes da Rocha Neto - 4509439</t>
  </si>
  <si>
    <t>Mês: Agosto / 2017</t>
  </si>
  <si>
    <t>Lista de participantes no SIAP.</t>
  </si>
  <si>
    <t>Mês: Setembro / 2017</t>
  </si>
  <si>
    <t>Mês: Outubro / 2017</t>
  </si>
  <si>
    <t>TRANSLADOS</t>
  </si>
  <si>
    <t>17 /10</t>
  </si>
  <si>
    <t>Fórum TCE Educação: A efetividade dos Planos de Educação em Santa Catarina</t>
  </si>
  <si>
    <t xml:space="preserve"> Auditório TCE Florianópolis/SC</t>
  </si>
  <si>
    <t>Palestrantes: Rossieli Soares da Silva (Secretária de Educação Básica do Ministério da Educação); Renilda Peres de Lima (Diretora de Apoio às Redes de Educação Básica da Secretaria de Educação Básica do Ministério da Educação); Gerson dos Santos Sicca - 4509030 (Auditor/GSS);  AFC Renato Costa - 4509242 (Auditor/GSS-ASS), Coordenador do Grupo de Trabalho de Apoio à Fiscalização em Educação do TCE/SC); AFC Rogerio Loch - 4509420 (DLC/COSE) e AFC Gissele Souza de Franceschi Nunes - 4509366 (DCG/CAAC, Coordenadora de Controle de Análise e Acompanhamento - CAAC -  da Diretoria de Controle de Contas de Governo). Lista de inscritos no SIAP.</t>
  </si>
  <si>
    <t>26/10</t>
  </si>
  <si>
    <t>Regime Jurídico no Legislativo</t>
  </si>
  <si>
    <t>Servidores e membros do Legislativo e Executivo Municipal</t>
  </si>
  <si>
    <t xml:space="preserve">Reinaldo Gomes Ferreira - 4505093 (DAP)
</t>
  </si>
  <si>
    <t>Plenário da Câmara de Vereadores de Urussanga/SC</t>
  </si>
  <si>
    <t>Foram inscritos 23 servidores e membros do legislativo municipal. Assinaram a lista de presença 12 inscritos e 12 interessados que compareceram a capacitação. Nota: Diárias incluem palestrante e motorista do carro oficial,  no campo “Translados” informamos o gasto com combustível do veículo Pajero/QHR-9728.</t>
  </si>
  <si>
    <t>10/10</t>
  </si>
  <si>
    <t>Portas Abertas - Centro Universitário Barriga Verde de Orleans/SC</t>
  </si>
  <si>
    <t>AFC Antonio Felipe Oliveira Rodrigues - 4511352 (DAE/COAF)</t>
  </si>
  <si>
    <t>Lista de participantes no SIAP (sala de treinamento do ICON), tendo sido emitido 24 certificados aos presentes.</t>
  </si>
  <si>
    <t>COFFEE BREAK</t>
  </si>
  <si>
    <t>BLOCOS, PASTAS, CANETAS</t>
  </si>
  <si>
    <t>Mês: Novembro / 2017</t>
  </si>
  <si>
    <t>09/11</t>
  </si>
  <si>
    <t>Portas Abertas - Escola São Vicente - Itapiranga - 09.11.2017</t>
  </si>
  <si>
    <t>AFC Fernanda Esmerio Trindade Motta - 4508963 (DAP/COAP I/DIVI 1)</t>
  </si>
  <si>
    <t>Lista de participantes no SIAP (sala de treinamento do ICON), tendo sido emitido 71 certificados aos presentes com frequência suficiente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</si>
</sst>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R$&quot;\ #,##0.00;[Red]&quot;R$&quot;\ #,##0.00"/>
    <numFmt numFmtId="165" formatCode="&quot;R$&quot;\ #,##0.00"/>
  </numFmts>
  <fonts count="1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9"/>
      <name val="Arial"/>
      <family val="2"/>
    </font>
    <font>
      <b/>
      <sz val="9"/>
      <name val="Garamond"/>
      <family val="1"/>
    </font>
    <font>
      <b/>
      <sz val="9"/>
      <color rgb="FFFF0000"/>
      <name val="Garamond"/>
      <family val="1"/>
    </font>
    <font>
      <b/>
      <sz val="9"/>
      <color theme="1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9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79">
    <xf numFmtId="0" fontId="0" fillId="0" borderId="0" xfId="0"/>
    <xf numFmtId="0" fontId="0" fillId="4" borderId="0" xfId="0" applyFill="1" applyBorder="1"/>
    <xf numFmtId="0" fontId="3" fillId="5" borderId="2" xfId="0" applyFont="1" applyFill="1" applyBorder="1" applyAlignment="1">
      <alignment horizontal="center" vertical="center" wrapText="1"/>
    </xf>
    <xf numFmtId="2" fontId="6" fillId="6" borderId="4" xfId="0" applyNumberFormat="1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 wrapText="1"/>
    </xf>
    <xf numFmtId="1" fontId="6" fillId="6" borderId="4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65" fontId="10" fillId="4" borderId="2" xfId="0" applyNumberFormat="1" applyFont="1" applyFill="1" applyBorder="1" applyAlignment="1">
      <alignment horizontal="center" vertical="center" wrapText="1"/>
    </xf>
    <xf numFmtId="164" fontId="0" fillId="4" borderId="0" xfId="0" applyNumberFormat="1" applyFill="1" applyBorder="1"/>
    <xf numFmtId="0" fontId="11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 wrapText="1"/>
    </xf>
    <xf numFmtId="1" fontId="10" fillId="4" borderId="2" xfId="0" applyNumberFormat="1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 wrapText="1"/>
    </xf>
    <xf numFmtId="3" fontId="10" fillId="6" borderId="2" xfId="0" applyNumberFormat="1" applyFont="1" applyFill="1" applyBorder="1" applyAlignment="1">
      <alignment horizontal="center" vertical="center" wrapText="1"/>
    </xf>
    <xf numFmtId="16" fontId="12" fillId="8" borderId="7" xfId="0" applyNumberFormat="1" applyFont="1" applyFill="1" applyBorder="1" applyAlignment="1">
      <alignment vertical="center"/>
    </xf>
    <xf numFmtId="16" fontId="12" fillId="8" borderId="11" xfId="0" applyNumberFormat="1" applyFont="1" applyFill="1" applyBorder="1" applyAlignment="1">
      <alignment vertical="center"/>
    </xf>
    <xf numFmtId="164" fontId="12" fillId="6" borderId="2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15" fillId="0" borderId="6" xfId="1" applyNumberFormat="1" applyFont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1" fontId="10" fillId="6" borderId="2" xfId="1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165" fontId="10" fillId="0" borderId="4" xfId="0" applyNumberFormat="1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Alignment="1">
      <alignment horizontal="center" vertical="center"/>
    </xf>
    <xf numFmtId="164" fontId="10" fillId="6" borderId="2" xfId="1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9" fillId="4" borderId="9" xfId="0" applyNumberFormat="1" applyFont="1" applyFill="1" applyBorder="1" applyAlignment="1">
      <alignment horizontal="center" vertical="center" wrapText="1"/>
    </xf>
    <xf numFmtId="14" fontId="9" fillId="4" borderId="10" xfId="0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14" fontId="7" fillId="4" borderId="3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7" fillId="4" borderId="4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10" fillId="4" borderId="9" xfId="0" applyNumberFormat="1" applyFont="1" applyFill="1" applyBorder="1" applyAlignment="1">
      <alignment horizontal="center" vertical="center" wrapText="1"/>
    </xf>
    <xf numFmtId="49" fontId="10" fillId="4" borderId="10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tabSelected="1" topLeftCell="A90" zoomScale="90" zoomScaleNormal="90" workbookViewId="0">
      <selection activeCell="L102" sqref="L102"/>
    </sheetView>
  </sheetViews>
  <sheetFormatPr defaultRowHeight="15" x14ac:dyDescent="0.25"/>
  <cols>
    <col min="1" max="1" width="11" bestFit="1" customWidth="1"/>
    <col min="2" max="2" width="25.140625" customWidth="1"/>
    <col min="3" max="3" width="11.28515625" customWidth="1"/>
    <col min="4" max="4" width="16.140625" customWidth="1"/>
    <col min="5" max="5" width="19.140625" customWidth="1"/>
    <col min="6" max="6" width="15.85546875" customWidth="1"/>
    <col min="7" max="7" width="14" customWidth="1"/>
    <col min="8" max="8" width="11" bestFit="1" customWidth="1"/>
    <col min="9" max="9" width="11.28515625" customWidth="1"/>
    <col min="10" max="10" width="11.42578125" customWidth="1"/>
    <col min="11" max="11" width="10.28515625" customWidth="1"/>
    <col min="12" max="12" width="10.42578125" customWidth="1"/>
    <col min="13" max="13" width="11.85546875" customWidth="1"/>
    <col min="14" max="14" width="15.7109375" customWidth="1"/>
  </cols>
  <sheetData>
    <row r="1" spans="1:13" ht="30" customHeight="1" x14ac:dyDescent="0.25">
      <c r="A1" s="74" t="s">
        <v>13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1" customFormat="1" ht="21.75" customHeight="1" x14ac:dyDescent="0.25">
      <c r="A2" s="62" t="s">
        <v>15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5" customHeight="1" x14ac:dyDescent="0.25">
      <c r="A3" s="53" t="s">
        <v>0</v>
      </c>
      <c r="B3" s="53" t="s">
        <v>1</v>
      </c>
      <c r="C3" s="55" t="s">
        <v>2</v>
      </c>
      <c r="D3" s="53" t="s">
        <v>3</v>
      </c>
      <c r="E3" s="53" t="s">
        <v>4</v>
      </c>
      <c r="F3" s="53" t="s">
        <v>5</v>
      </c>
      <c r="G3" s="57" t="s">
        <v>22</v>
      </c>
      <c r="H3" s="57"/>
      <c r="I3" s="57"/>
      <c r="J3" s="57"/>
      <c r="K3" s="58"/>
      <c r="L3" s="53" t="s">
        <v>6</v>
      </c>
      <c r="M3" s="48" t="s">
        <v>7</v>
      </c>
    </row>
    <row r="4" spans="1:13" ht="28.5" customHeight="1" x14ac:dyDescent="0.25">
      <c r="A4" s="54"/>
      <c r="B4" s="54"/>
      <c r="C4" s="56"/>
      <c r="D4" s="54"/>
      <c r="E4" s="54"/>
      <c r="F4" s="54"/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54"/>
      <c r="M4" s="49"/>
    </row>
    <row r="5" spans="1:13" s="1" customFormat="1" ht="22.5" customHeight="1" x14ac:dyDescent="0.25">
      <c r="A5" s="71" t="s">
        <v>23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3"/>
    </row>
    <row r="6" spans="1:13" s="1" customFormat="1" ht="21" customHeight="1" x14ac:dyDescent="0.25">
      <c r="A6" s="45" t="s">
        <v>12</v>
      </c>
      <c r="B6" s="46"/>
      <c r="C6" s="46"/>
      <c r="D6" s="46"/>
      <c r="E6" s="46"/>
      <c r="F6" s="46"/>
      <c r="G6" s="46"/>
      <c r="H6" s="46"/>
      <c r="I6" s="46"/>
      <c r="J6" s="47"/>
      <c r="K6" s="3"/>
      <c r="L6" s="4"/>
      <c r="M6" s="4"/>
    </row>
    <row r="7" spans="1:13" s="1" customFormat="1" ht="21.75" customHeight="1" x14ac:dyDescent="0.25">
      <c r="A7" s="62" t="s">
        <v>24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3" ht="15" customHeight="1" x14ac:dyDescent="0.25">
      <c r="A8" s="53" t="s">
        <v>0</v>
      </c>
      <c r="B8" s="53" t="s">
        <v>1</v>
      </c>
      <c r="C8" s="55" t="s">
        <v>2</v>
      </c>
      <c r="D8" s="53" t="s">
        <v>3</v>
      </c>
      <c r="E8" s="53" t="s">
        <v>4</v>
      </c>
      <c r="F8" s="53" t="s">
        <v>5</v>
      </c>
      <c r="G8" s="57" t="s">
        <v>22</v>
      </c>
      <c r="H8" s="57"/>
      <c r="I8" s="57"/>
      <c r="J8" s="57"/>
      <c r="K8" s="58"/>
      <c r="L8" s="53" t="s">
        <v>6</v>
      </c>
      <c r="M8" s="48" t="s">
        <v>7</v>
      </c>
    </row>
    <row r="9" spans="1:13" ht="28.5" customHeight="1" x14ac:dyDescent="0.25">
      <c r="A9" s="54"/>
      <c r="B9" s="54"/>
      <c r="C9" s="56"/>
      <c r="D9" s="54"/>
      <c r="E9" s="54"/>
      <c r="F9" s="54"/>
      <c r="G9" s="2" t="s">
        <v>8</v>
      </c>
      <c r="H9" s="2" t="s">
        <v>9</v>
      </c>
      <c r="I9" s="2" t="s">
        <v>10</v>
      </c>
      <c r="J9" s="2" t="s">
        <v>11</v>
      </c>
      <c r="K9" s="2" t="s">
        <v>12</v>
      </c>
      <c r="L9" s="54"/>
      <c r="M9" s="49"/>
    </row>
    <row r="10" spans="1:13" ht="21" customHeight="1" x14ac:dyDescent="0.25">
      <c r="A10" s="63">
        <v>42780</v>
      </c>
      <c r="B10" s="65" t="s">
        <v>16</v>
      </c>
      <c r="C10" s="5" t="s">
        <v>17</v>
      </c>
      <c r="D10" s="6" t="s">
        <v>18</v>
      </c>
      <c r="E10" s="5" t="s">
        <v>19</v>
      </c>
      <c r="F10" s="6" t="s">
        <v>20</v>
      </c>
      <c r="G10" s="7">
        <v>0</v>
      </c>
      <c r="H10" s="7">
        <v>918</v>
      </c>
      <c r="I10" s="7">
        <v>0</v>
      </c>
      <c r="J10" s="7">
        <v>0</v>
      </c>
      <c r="K10" s="7">
        <v>918</v>
      </c>
      <c r="L10" s="6">
        <v>2</v>
      </c>
      <c r="M10" s="5">
        <v>2</v>
      </c>
    </row>
    <row r="11" spans="1:13" ht="20.25" customHeight="1" x14ac:dyDescent="0.25">
      <c r="A11" s="64"/>
      <c r="B11" s="66"/>
      <c r="C11" s="69" t="s">
        <v>21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</row>
    <row r="12" spans="1:13" s="1" customFormat="1" ht="21" customHeight="1" x14ac:dyDescent="0.25">
      <c r="A12" s="45" t="s">
        <v>12</v>
      </c>
      <c r="B12" s="46"/>
      <c r="C12" s="46"/>
      <c r="D12" s="46"/>
      <c r="E12" s="46"/>
      <c r="F12" s="46"/>
      <c r="G12" s="46"/>
      <c r="H12" s="46"/>
      <c r="I12" s="46"/>
      <c r="J12" s="47"/>
      <c r="K12" s="3">
        <f>SUM(K10)</f>
        <v>918</v>
      </c>
      <c r="L12" s="8">
        <f t="shared" ref="L12:M12" si="0">SUM(L10)</f>
        <v>2</v>
      </c>
      <c r="M12" s="8">
        <f t="shared" si="0"/>
        <v>2</v>
      </c>
    </row>
    <row r="13" spans="1:13" s="1" customFormat="1" ht="21.75" customHeight="1" x14ac:dyDescent="0.25">
      <c r="A13" s="62" t="s">
        <v>25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</row>
    <row r="14" spans="1:13" ht="15" customHeight="1" x14ac:dyDescent="0.25">
      <c r="A14" s="53" t="s">
        <v>0</v>
      </c>
      <c r="B14" s="53" t="s">
        <v>1</v>
      </c>
      <c r="C14" s="55" t="s">
        <v>2</v>
      </c>
      <c r="D14" s="53" t="s">
        <v>3</v>
      </c>
      <c r="E14" s="53" t="s">
        <v>4</v>
      </c>
      <c r="F14" s="53" t="s">
        <v>5</v>
      </c>
      <c r="G14" s="57" t="s">
        <v>22</v>
      </c>
      <c r="H14" s="57"/>
      <c r="I14" s="57"/>
      <c r="J14" s="57"/>
      <c r="K14" s="58"/>
      <c r="L14" s="53" t="s">
        <v>6</v>
      </c>
      <c r="M14" s="48" t="s">
        <v>7</v>
      </c>
    </row>
    <row r="15" spans="1:13" ht="28.5" customHeight="1" x14ac:dyDescent="0.25">
      <c r="A15" s="54"/>
      <c r="B15" s="54"/>
      <c r="C15" s="56"/>
      <c r="D15" s="54"/>
      <c r="E15" s="54"/>
      <c r="F15" s="54"/>
      <c r="G15" s="2" t="s">
        <v>8</v>
      </c>
      <c r="H15" s="2" t="s">
        <v>9</v>
      </c>
      <c r="I15" s="2" t="s">
        <v>10</v>
      </c>
      <c r="J15" s="2" t="s">
        <v>11</v>
      </c>
      <c r="K15" s="2" t="s">
        <v>12</v>
      </c>
      <c r="L15" s="54"/>
      <c r="M15" s="49"/>
    </row>
    <row r="16" spans="1:13" s="1" customFormat="1" ht="45.75" customHeight="1" x14ac:dyDescent="0.25">
      <c r="A16" s="63">
        <v>42810</v>
      </c>
      <c r="B16" s="65" t="s">
        <v>26</v>
      </c>
      <c r="C16" s="5" t="s">
        <v>27</v>
      </c>
      <c r="D16" s="6" t="s">
        <v>30</v>
      </c>
      <c r="E16" s="5" t="s">
        <v>32</v>
      </c>
      <c r="F16" s="6" t="s">
        <v>28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6">
        <v>3.5</v>
      </c>
      <c r="M16" s="5">
        <v>410</v>
      </c>
    </row>
    <row r="17" spans="1:13" s="1" customFormat="1" ht="22.5" customHeight="1" x14ac:dyDescent="0.25">
      <c r="A17" s="64"/>
      <c r="B17" s="66"/>
      <c r="C17" s="67" t="s">
        <v>31</v>
      </c>
      <c r="D17" s="68"/>
      <c r="E17" s="68"/>
      <c r="F17" s="68"/>
      <c r="G17" s="68"/>
      <c r="H17" s="68"/>
      <c r="I17" s="68"/>
      <c r="J17" s="68"/>
      <c r="K17" s="68"/>
      <c r="L17" s="68"/>
      <c r="M17" s="68"/>
    </row>
    <row r="18" spans="1:13" s="1" customFormat="1" ht="21.75" customHeight="1" x14ac:dyDescent="0.25">
      <c r="A18" s="45" t="s">
        <v>12</v>
      </c>
      <c r="B18" s="46"/>
      <c r="C18" s="46"/>
      <c r="D18" s="46"/>
      <c r="E18" s="46"/>
      <c r="F18" s="46"/>
      <c r="G18" s="46">
        <v>0</v>
      </c>
      <c r="H18" s="46">
        <v>0</v>
      </c>
      <c r="I18" s="46">
        <v>0</v>
      </c>
      <c r="J18" s="47">
        <v>0</v>
      </c>
      <c r="K18" s="3">
        <v>0</v>
      </c>
      <c r="L18" s="8" t="s">
        <v>29</v>
      </c>
      <c r="M18" s="8">
        <v>410</v>
      </c>
    </row>
    <row r="19" spans="1:13" s="1" customFormat="1" ht="21.75" customHeight="1" x14ac:dyDescent="0.25">
      <c r="A19" s="62" t="s">
        <v>33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</row>
    <row r="20" spans="1:13" ht="15" customHeight="1" x14ac:dyDescent="0.25">
      <c r="A20" s="53" t="s">
        <v>0</v>
      </c>
      <c r="B20" s="53" t="s">
        <v>1</v>
      </c>
      <c r="C20" s="55" t="s">
        <v>2</v>
      </c>
      <c r="D20" s="53" t="s">
        <v>3</v>
      </c>
      <c r="E20" s="53" t="s">
        <v>4</v>
      </c>
      <c r="F20" s="53" t="s">
        <v>5</v>
      </c>
      <c r="G20" s="57" t="s">
        <v>22</v>
      </c>
      <c r="H20" s="57"/>
      <c r="I20" s="57"/>
      <c r="J20" s="57"/>
      <c r="K20" s="58"/>
      <c r="L20" s="53" t="s">
        <v>6</v>
      </c>
      <c r="M20" s="48" t="s">
        <v>7</v>
      </c>
    </row>
    <row r="21" spans="1:13" ht="28.5" customHeight="1" x14ac:dyDescent="0.25">
      <c r="A21" s="54"/>
      <c r="B21" s="54"/>
      <c r="C21" s="56"/>
      <c r="D21" s="54"/>
      <c r="E21" s="54"/>
      <c r="F21" s="54"/>
      <c r="G21" s="2" t="s">
        <v>8</v>
      </c>
      <c r="H21" s="2" t="s">
        <v>9</v>
      </c>
      <c r="I21" s="2" t="s">
        <v>10</v>
      </c>
      <c r="J21" s="2" t="s">
        <v>11</v>
      </c>
      <c r="K21" s="2" t="s">
        <v>12</v>
      </c>
      <c r="L21" s="54"/>
      <c r="M21" s="49"/>
    </row>
    <row r="22" spans="1:13" s="1" customFormat="1" ht="24" x14ac:dyDescent="0.25">
      <c r="A22" s="63">
        <v>42851</v>
      </c>
      <c r="B22" s="65" t="s">
        <v>34</v>
      </c>
      <c r="C22" s="5" t="s">
        <v>35</v>
      </c>
      <c r="D22" s="6" t="s">
        <v>36</v>
      </c>
      <c r="E22" s="5" t="s">
        <v>37</v>
      </c>
      <c r="F22" s="6" t="s">
        <v>38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6">
        <v>2</v>
      </c>
      <c r="M22" s="5">
        <v>17</v>
      </c>
    </row>
    <row r="23" spans="1:13" s="1" customFormat="1" ht="20.25" customHeight="1" x14ac:dyDescent="0.25">
      <c r="A23" s="64"/>
      <c r="B23" s="66"/>
      <c r="C23" s="67" t="s">
        <v>39</v>
      </c>
      <c r="D23" s="68"/>
      <c r="E23" s="68"/>
      <c r="F23" s="68"/>
      <c r="G23" s="68"/>
      <c r="H23" s="68"/>
      <c r="I23" s="68"/>
      <c r="J23" s="68"/>
      <c r="K23" s="68"/>
      <c r="L23" s="68"/>
      <c r="M23" s="68"/>
    </row>
    <row r="24" spans="1:13" s="1" customFormat="1" ht="21.75" customHeight="1" x14ac:dyDescent="0.25">
      <c r="A24" s="45" t="s">
        <v>12</v>
      </c>
      <c r="B24" s="46"/>
      <c r="C24" s="46"/>
      <c r="D24" s="46"/>
      <c r="E24" s="46"/>
      <c r="F24" s="46"/>
      <c r="G24" s="46">
        <v>0</v>
      </c>
      <c r="H24" s="46">
        <v>0</v>
      </c>
      <c r="I24" s="46">
        <v>0</v>
      </c>
      <c r="J24" s="47">
        <v>0</v>
      </c>
      <c r="K24" s="3">
        <v>0</v>
      </c>
      <c r="L24" s="8">
        <v>2</v>
      </c>
      <c r="M24" s="8">
        <v>17</v>
      </c>
    </row>
    <row r="25" spans="1:13" s="1" customFormat="1" ht="21.75" customHeight="1" x14ac:dyDescent="0.25">
      <c r="A25" s="62" t="s">
        <v>40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</row>
    <row r="26" spans="1:13" ht="15" customHeight="1" x14ac:dyDescent="0.25">
      <c r="A26" s="53" t="s">
        <v>0</v>
      </c>
      <c r="B26" s="53" t="s">
        <v>1</v>
      </c>
      <c r="C26" s="55" t="s">
        <v>2</v>
      </c>
      <c r="D26" s="53" t="s">
        <v>3</v>
      </c>
      <c r="E26" s="53" t="s">
        <v>4</v>
      </c>
      <c r="F26" s="53" t="s">
        <v>5</v>
      </c>
      <c r="G26" s="57" t="s">
        <v>22</v>
      </c>
      <c r="H26" s="57"/>
      <c r="I26" s="57"/>
      <c r="J26" s="57"/>
      <c r="K26" s="58"/>
      <c r="L26" s="53" t="s">
        <v>6</v>
      </c>
      <c r="M26" s="48" t="s">
        <v>7</v>
      </c>
    </row>
    <row r="27" spans="1:13" ht="28.5" customHeight="1" x14ac:dyDescent="0.25">
      <c r="A27" s="54"/>
      <c r="B27" s="54"/>
      <c r="C27" s="56"/>
      <c r="D27" s="54"/>
      <c r="E27" s="54"/>
      <c r="F27" s="54"/>
      <c r="G27" s="2" t="s">
        <v>8</v>
      </c>
      <c r="H27" s="2" t="s">
        <v>9</v>
      </c>
      <c r="I27" s="2" t="s">
        <v>10</v>
      </c>
      <c r="J27" s="2" t="s">
        <v>11</v>
      </c>
      <c r="K27" s="2" t="s">
        <v>12</v>
      </c>
      <c r="L27" s="54"/>
      <c r="M27" s="49"/>
    </row>
    <row r="28" spans="1:13" s="1" customFormat="1" ht="24.95" customHeight="1" x14ac:dyDescent="0.25">
      <c r="A28" s="63">
        <v>42877</v>
      </c>
      <c r="B28" s="65" t="s">
        <v>41</v>
      </c>
      <c r="C28" s="5" t="s">
        <v>35</v>
      </c>
      <c r="D28" s="6" t="s">
        <v>42</v>
      </c>
      <c r="E28" s="5" t="s">
        <v>43</v>
      </c>
      <c r="F28" s="6" t="s">
        <v>44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6">
        <v>2</v>
      </c>
      <c r="M28" s="5">
        <v>42</v>
      </c>
    </row>
    <row r="29" spans="1:13" s="1" customFormat="1" ht="24.95" customHeight="1" x14ac:dyDescent="0.25">
      <c r="A29" s="64"/>
      <c r="B29" s="66"/>
      <c r="C29" s="67" t="s">
        <v>39</v>
      </c>
      <c r="D29" s="68"/>
      <c r="E29" s="68"/>
      <c r="F29" s="68"/>
      <c r="G29" s="68"/>
      <c r="H29" s="68"/>
      <c r="I29" s="68"/>
      <c r="J29" s="68"/>
      <c r="K29" s="68"/>
      <c r="L29" s="68"/>
      <c r="M29" s="68"/>
    </row>
    <row r="30" spans="1:13" s="1" customFormat="1" ht="37.5" customHeight="1" x14ac:dyDescent="0.25">
      <c r="A30" s="63">
        <v>42880</v>
      </c>
      <c r="B30" s="65" t="s">
        <v>45</v>
      </c>
      <c r="C30" s="5" t="s">
        <v>35</v>
      </c>
      <c r="D30" s="6" t="s">
        <v>46</v>
      </c>
      <c r="E30" s="5" t="s">
        <v>47</v>
      </c>
      <c r="F30" s="6" t="s">
        <v>48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6">
        <v>2</v>
      </c>
      <c r="M30" s="5">
        <v>44</v>
      </c>
    </row>
    <row r="31" spans="1:13" s="1" customFormat="1" ht="24.95" customHeight="1" x14ac:dyDescent="0.25">
      <c r="A31" s="64"/>
      <c r="B31" s="66"/>
      <c r="C31" s="67" t="s">
        <v>39</v>
      </c>
      <c r="D31" s="68"/>
      <c r="E31" s="68"/>
      <c r="F31" s="68"/>
      <c r="G31" s="68"/>
      <c r="H31" s="68"/>
      <c r="I31" s="68"/>
      <c r="J31" s="68"/>
      <c r="K31" s="68"/>
      <c r="L31" s="68"/>
      <c r="M31" s="68"/>
    </row>
    <row r="32" spans="1:13" ht="24" customHeight="1" x14ac:dyDescent="0.25">
      <c r="A32" s="45" t="s">
        <v>12</v>
      </c>
      <c r="B32" s="46"/>
      <c r="C32" s="46"/>
      <c r="D32" s="46"/>
      <c r="E32" s="46"/>
      <c r="F32" s="46"/>
      <c r="G32" s="46">
        <v>0</v>
      </c>
      <c r="H32" s="46">
        <v>0</v>
      </c>
      <c r="I32" s="46">
        <v>0</v>
      </c>
      <c r="J32" s="47">
        <v>0</v>
      </c>
      <c r="K32" s="3">
        <v>0</v>
      </c>
      <c r="L32" s="8">
        <v>4</v>
      </c>
      <c r="M32" s="8">
        <v>86</v>
      </c>
    </row>
    <row r="33" spans="1:13" s="1" customFormat="1" ht="21.75" customHeight="1" x14ac:dyDescent="0.25">
      <c r="A33" s="62" t="s">
        <v>49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</row>
    <row r="34" spans="1:13" ht="15" customHeight="1" x14ac:dyDescent="0.25">
      <c r="A34" s="53" t="s">
        <v>0</v>
      </c>
      <c r="B34" s="53" t="s">
        <v>1</v>
      </c>
      <c r="C34" s="55" t="s">
        <v>2</v>
      </c>
      <c r="D34" s="53" t="s">
        <v>3</v>
      </c>
      <c r="E34" s="53" t="s">
        <v>4</v>
      </c>
      <c r="F34" s="53" t="s">
        <v>5</v>
      </c>
      <c r="G34" s="57" t="s">
        <v>22</v>
      </c>
      <c r="H34" s="57"/>
      <c r="I34" s="57"/>
      <c r="J34" s="57"/>
      <c r="K34" s="58"/>
      <c r="L34" s="53" t="s">
        <v>6</v>
      </c>
      <c r="M34" s="48" t="s">
        <v>7</v>
      </c>
    </row>
    <row r="35" spans="1:13" ht="28.5" customHeight="1" x14ac:dyDescent="0.25">
      <c r="A35" s="54"/>
      <c r="B35" s="54"/>
      <c r="C35" s="56"/>
      <c r="D35" s="54"/>
      <c r="E35" s="54"/>
      <c r="F35" s="54"/>
      <c r="G35" s="2" t="s">
        <v>8</v>
      </c>
      <c r="H35" s="2" t="s">
        <v>9</v>
      </c>
      <c r="I35" s="2" t="s">
        <v>10</v>
      </c>
      <c r="J35" s="2" t="s">
        <v>11</v>
      </c>
      <c r="K35" s="2" t="s">
        <v>12</v>
      </c>
      <c r="L35" s="54"/>
      <c r="M35" s="49"/>
    </row>
    <row r="36" spans="1:13" s="1" customFormat="1" ht="42" customHeight="1" x14ac:dyDescent="0.25">
      <c r="A36" s="75" t="s">
        <v>50</v>
      </c>
      <c r="B36" s="60" t="s">
        <v>51</v>
      </c>
      <c r="C36" s="9" t="s">
        <v>35</v>
      </c>
      <c r="D36" s="9" t="s">
        <v>42</v>
      </c>
      <c r="E36" s="10" t="s">
        <v>52</v>
      </c>
      <c r="F36" s="9" t="s">
        <v>53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9">
        <v>2</v>
      </c>
      <c r="M36" s="9">
        <v>38</v>
      </c>
    </row>
    <row r="37" spans="1:13" s="1" customFormat="1" ht="27.75" customHeight="1" x14ac:dyDescent="0.25">
      <c r="A37" s="76"/>
      <c r="B37" s="61"/>
      <c r="C37" s="67" t="s">
        <v>39</v>
      </c>
      <c r="D37" s="68"/>
      <c r="E37" s="68"/>
      <c r="F37" s="68"/>
      <c r="G37" s="68"/>
      <c r="H37" s="68"/>
      <c r="I37" s="68"/>
      <c r="J37" s="68"/>
      <c r="K37" s="68"/>
      <c r="L37" s="68"/>
      <c r="M37" s="77"/>
    </row>
    <row r="38" spans="1:13" s="1" customFormat="1" ht="37.5" customHeight="1" x14ac:dyDescent="0.25">
      <c r="A38" s="75" t="s">
        <v>54</v>
      </c>
      <c r="B38" s="60" t="s">
        <v>55</v>
      </c>
      <c r="C38" s="9" t="s">
        <v>35</v>
      </c>
      <c r="D38" s="9" t="s">
        <v>56</v>
      </c>
      <c r="E38" s="13" t="s">
        <v>57</v>
      </c>
      <c r="F38" s="9" t="s">
        <v>53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9">
        <v>2</v>
      </c>
      <c r="M38" s="9">
        <v>30</v>
      </c>
    </row>
    <row r="39" spans="1:13" s="1" customFormat="1" ht="27.75" customHeight="1" x14ac:dyDescent="0.25">
      <c r="A39" s="76"/>
      <c r="B39" s="61"/>
      <c r="C39" s="67" t="s">
        <v>39</v>
      </c>
      <c r="D39" s="68"/>
      <c r="E39" s="68"/>
      <c r="F39" s="68"/>
      <c r="G39" s="68"/>
      <c r="H39" s="68"/>
      <c r="I39" s="68"/>
      <c r="J39" s="68"/>
      <c r="K39" s="68"/>
      <c r="L39" s="68"/>
      <c r="M39" s="77"/>
    </row>
    <row r="40" spans="1:13" s="1" customFormat="1" ht="27" customHeight="1" x14ac:dyDescent="0.25">
      <c r="A40" s="45" t="s">
        <v>82</v>
      </c>
      <c r="B40" s="46"/>
      <c r="C40" s="46"/>
      <c r="D40" s="46"/>
      <c r="E40" s="46"/>
      <c r="F40" s="46"/>
      <c r="G40" s="46">
        <v>0</v>
      </c>
      <c r="H40" s="46">
        <v>0</v>
      </c>
      <c r="I40" s="46">
        <v>0</v>
      </c>
      <c r="J40" s="47">
        <v>0</v>
      </c>
      <c r="K40" s="3">
        <v>0</v>
      </c>
      <c r="L40" s="8">
        <f>+L36+L38</f>
        <v>4</v>
      </c>
      <c r="M40" s="8">
        <f>+M36+M38</f>
        <v>68</v>
      </c>
    </row>
    <row r="41" spans="1:13" s="1" customFormat="1" ht="21.75" customHeight="1" x14ac:dyDescent="0.25">
      <c r="A41" s="62" t="s">
        <v>58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</row>
    <row r="42" spans="1:13" ht="15" customHeight="1" x14ac:dyDescent="0.25">
      <c r="A42" s="53" t="s">
        <v>0</v>
      </c>
      <c r="B42" s="53" t="s">
        <v>1</v>
      </c>
      <c r="C42" s="55" t="s">
        <v>2</v>
      </c>
      <c r="D42" s="53" t="s">
        <v>3</v>
      </c>
      <c r="E42" s="53" t="s">
        <v>4</v>
      </c>
      <c r="F42" s="53" t="s">
        <v>5</v>
      </c>
      <c r="G42" s="57" t="s">
        <v>22</v>
      </c>
      <c r="H42" s="57"/>
      <c r="I42" s="57"/>
      <c r="J42" s="57"/>
      <c r="K42" s="58"/>
      <c r="L42" s="53" t="s">
        <v>6</v>
      </c>
      <c r="M42" s="48" t="s">
        <v>7</v>
      </c>
    </row>
    <row r="43" spans="1:13" ht="28.5" customHeight="1" x14ac:dyDescent="0.25">
      <c r="A43" s="54"/>
      <c r="B43" s="54"/>
      <c r="C43" s="56"/>
      <c r="D43" s="54"/>
      <c r="E43" s="54"/>
      <c r="F43" s="54"/>
      <c r="G43" s="2" t="s">
        <v>8</v>
      </c>
      <c r="H43" s="2" t="s">
        <v>9</v>
      </c>
      <c r="I43" s="2" t="s">
        <v>10</v>
      </c>
      <c r="J43" s="2" t="s">
        <v>11</v>
      </c>
      <c r="K43" s="2" t="s">
        <v>12</v>
      </c>
      <c r="L43" s="54"/>
      <c r="M43" s="49"/>
    </row>
    <row r="44" spans="1:13" s="1" customFormat="1" ht="42" customHeight="1" x14ac:dyDescent="0.25">
      <c r="A44" s="38" t="s">
        <v>59</v>
      </c>
      <c r="B44" s="60" t="s">
        <v>60</v>
      </c>
      <c r="C44" s="9" t="s">
        <v>61</v>
      </c>
      <c r="D44" s="14" t="s">
        <v>62</v>
      </c>
      <c r="E44" s="9" t="s">
        <v>18</v>
      </c>
      <c r="F44" s="15" t="s">
        <v>63</v>
      </c>
      <c r="G44" s="16">
        <v>0</v>
      </c>
      <c r="H44" s="16" t="s">
        <v>64</v>
      </c>
      <c r="I44" s="16" t="s">
        <v>65</v>
      </c>
      <c r="J44" s="16" t="s">
        <v>66</v>
      </c>
      <c r="K44" s="16">
        <v>0</v>
      </c>
      <c r="L44" s="17">
        <v>6</v>
      </c>
      <c r="M44" s="9">
        <v>300</v>
      </c>
    </row>
    <row r="45" spans="1:13" s="1" customFormat="1" ht="15" customHeight="1" x14ac:dyDescent="0.25">
      <c r="A45" s="39"/>
      <c r="B45" s="61"/>
      <c r="C45" s="42" t="s">
        <v>39</v>
      </c>
      <c r="D45" s="43"/>
      <c r="E45" s="43"/>
      <c r="F45" s="43"/>
      <c r="G45" s="43"/>
      <c r="H45" s="43"/>
      <c r="I45" s="43"/>
      <c r="J45" s="43"/>
      <c r="K45" s="43"/>
      <c r="L45" s="43"/>
      <c r="M45" s="43"/>
    </row>
    <row r="46" spans="1:13" s="1" customFormat="1" ht="42" customHeight="1" x14ac:dyDescent="0.25">
      <c r="A46" s="38" t="s">
        <v>67</v>
      </c>
      <c r="B46" s="60" t="s">
        <v>60</v>
      </c>
      <c r="C46" s="9" t="s">
        <v>61</v>
      </c>
      <c r="D46" s="14" t="s">
        <v>62</v>
      </c>
      <c r="E46" s="9" t="s">
        <v>18</v>
      </c>
      <c r="F46" s="15" t="s">
        <v>68</v>
      </c>
      <c r="G46" s="16">
        <v>0</v>
      </c>
      <c r="H46" s="16" t="s">
        <v>64</v>
      </c>
      <c r="I46" s="16" t="s">
        <v>65</v>
      </c>
      <c r="J46" s="16" t="s">
        <v>66</v>
      </c>
      <c r="K46" s="16">
        <v>0</v>
      </c>
      <c r="L46" s="17">
        <v>6</v>
      </c>
      <c r="M46" s="9">
        <v>617</v>
      </c>
    </row>
    <row r="47" spans="1:13" s="1" customFormat="1" ht="15" customHeight="1" x14ac:dyDescent="0.25">
      <c r="A47" s="39"/>
      <c r="B47" s="61"/>
      <c r="C47" s="42" t="s">
        <v>39</v>
      </c>
      <c r="D47" s="43"/>
      <c r="E47" s="43"/>
      <c r="F47" s="43"/>
      <c r="G47" s="43"/>
      <c r="H47" s="43"/>
      <c r="I47" s="43"/>
      <c r="J47" s="43"/>
      <c r="K47" s="43"/>
      <c r="L47" s="43"/>
      <c r="M47" s="43"/>
    </row>
    <row r="48" spans="1:13" s="1" customFormat="1" ht="42" customHeight="1" x14ac:dyDescent="0.25">
      <c r="A48" s="38" t="s">
        <v>69</v>
      </c>
      <c r="B48" s="60" t="s">
        <v>60</v>
      </c>
      <c r="C48" s="9" t="s">
        <v>61</v>
      </c>
      <c r="D48" s="14" t="s">
        <v>62</v>
      </c>
      <c r="E48" s="9" t="s">
        <v>18</v>
      </c>
      <c r="F48" s="15" t="s">
        <v>70</v>
      </c>
      <c r="G48" s="16">
        <v>0</v>
      </c>
      <c r="H48" s="16" t="s">
        <v>64</v>
      </c>
      <c r="I48" s="16" t="s">
        <v>65</v>
      </c>
      <c r="J48" s="16" t="s">
        <v>66</v>
      </c>
      <c r="K48" s="16">
        <v>0</v>
      </c>
      <c r="L48" s="17">
        <v>6</v>
      </c>
      <c r="M48" s="9">
        <v>374</v>
      </c>
    </row>
    <row r="49" spans="1:14" s="1" customFormat="1" ht="15" customHeight="1" x14ac:dyDescent="0.25">
      <c r="A49" s="39"/>
      <c r="B49" s="61"/>
      <c r="C49" s="42" t="s">
        <v>39</v>
      </c>
      <c r="D49" s="43"/>
      <c r="E49" s="43"/>
      <c r="F49" s="43"/>
      <c r="G49" s="43"/>
      <c r="H49" s="43"/>
      <c r="I49" s="43"/>
      <c r="J49" s="43"/>
      <c r="K49" s="43"/>
      <c r="L49" s="43"/>
      <c r="M49" s="43"/>
    </row>
    <row r="50" spans="1:14" s="1" customFormat="1" ht="42" customHeight="1" x14ac:dyDescent="0.25">
      <c r="A50" s="18"/>
      <c r="B50" s="60" t="s">
        <v>60</v>
      </c>
      <c r="C50" s="9" t="s">
        <v>61</v>
      </c>
      <c r="D50" s="14" t="s">
        <v>62</v>
      </c>
      <c r="E50" s="9" t="s">
        <v>18</v>
      </c>
      <c r="F50" s="15" t="s">
        <v>71</v>
      </c>
      <c r="G50" s="16">
        <v>0</v>
      </c>
      <c r="H50" s="16" t="s">
        <v>64</v>
      </c>
      <c r="I50" s="16" t="s">
        <v>65</v>
      </c>
      <c r="J50" s="16" t="s">
        <v>66</v>
      </c>
      <c r="K50" s="16">
        <v>0</v>
      </c>
      <c r="L50" s="17">
        <v>6</v>
      </c>
      <c r="M50" s="9">
        <v>245</v>
      </c>
    </row>
    <row r="51" spans="1:14" s="1" customFormat="1" ht="15" customHeight="1" x14ac:dyDescent="0.25">
      <c r="A51" s="18" t="s">
        <v>72</v>
      </c>
      <c r="B51" s="61"/>
      <c r="C51" s="42" t="s">
        <v>39</v>
      </c>
      <c r="D51" s="43"/>
      <c r="E51" s="43"/>
      <c r="F51" s="43"/>
      <c r="G51" s="43"/>
      <c r="H51" s="43"/>
      <c r="I51" s="43"/>
      <c r="J51" s="43"/>
      <c r="K51" s="43"/>
      <c r="L51" s="43"/>
      <c r="M51" s="43"/>
    </row>
    <row r="52" spans="1:14" s="1" customFormat="1" ht="42" customHeight="1" x14ac:dyDescent="0.25">
      <c r="A52" s="38" t="s">
        <v>73</v>
      </c>
      <c r="B52" s="60" t="s">
        <v>60</v>
      </c>
      <c r="C52" s="9" t="s">
        <v>61</v>
      </c>
      <c r="D52" s="14" t="s">
        <v>62</v>
      </c>
      <c r="E52" s="9" t="s">
        <v>18</v>
      </c>
      <c r="F52" s="15" t="s">
        <v>74</v>
      </c>
      <c r="G52" s="16">
        <v>0</v>
      </c>
      <c r="H52" s="16" t="s">
        <v>64</v>
      </c>
      <c r="I52" s="16" t="s">
        <v>65</v>
      </c>
      <c r="J52" s="16" t="s">
        <v>66</v>
      </c>
      <c r="K52" s="16">
        <v>0</v>
      </c>
      <c r="L52" s="17">
        <v>6</v>
      </c>
      <c r="M52" s="9">
        <v>268</v>
      </c>
      <c r="N52" s="12"/>
    </row>
    <row r="53" spans="1:14" s="1" customFormat="1" ht="15" customHeight="1" x14ac:dyDescent="0.25">
      <c r="A53" s="39"/>
      <c r="B53" s="61"/>
      <c r="C53" s="42" t="s">
        <v>39</v>
      </c>
      <c r="D53" s="43"/>
      <c r="E53" s="43"/>
      <c r="F53" s="43"/>
      <c r="G53" s="43"/>
      <c r="H53" s="43"/>
      <c r="I53" s="43"/>
      <c r="J53" s="43"/>
      <c r="K53" s="43"/>
      <c r="L53" s="43"/>
      <c r="M53" s="43"/>
    </row>
    <row r="54" spans="1:14" s="1" customFormat="1" ht="37.5" customHeight="1" x14ac:dyDescent="0.25">
      <c r="A54" s="38" t="s">
        <v>75</v>
      </c>
      <c r="B54" s="60" t="s">
        <v>60</v>
      </c>
      <c r="C54" s="9" t="s">
        <v>61</v>
      </c>
      <c r="D54" s="14" t="s">
        <v>62</v>
      </c>
      <c r="E54" s="9" t="s">
        <v>18</v>
      </c>
      <c r="F54" s="15" t="s">
        <v>76</v>
      </c>
      <c r="G54" s="16">
        <v>0</v>
      </c>
      <c r="H54" s="16" t="s">
        <v>64</v>
      </c>
      <c r="I54" s="16" t="s">
        <v>65</v>
      </c>
      <c r="J54" s="16" t="s">
        <v>66</v>
      </c>
      <c r="K54" s="16">
        <v>0</v>
      </c>
      <c r="L54" s="17">
        <v>6</v>
      </c>
      <c r="M54" s="9">
        <v>202</v>
      </c>
    </row>
    <row r="55" spans="1:14" s="1" customFormat="1" ht="15" customHeight="1" x14ac:dyDescent="0.25">
      <c r="A55" s="39"/>
      <c r="B55" s="61"/>
      <c r="C55" s="42" t="s">
        <v>39</v>
      </c>
      <c r="D55" s="43"/>
      <c r="E55" s="43"/>
      <c r="F55" s="43"/>
      <c r="G55" s="43"/>
      <c r="H55" s="43"/>
      <c r="I55" s="43"/>
      <c r="J55" s="43"/>
      <c r="K55" s="43"/>
      <c r="L55" s="43"/>
      <c r="M55" s="43"/>
    </row>
    <row r="56" spans="1:14" s="1" customFormat="1" ht="38.25" customHeight="1" x14ac:dyDescent="0.25">
      <c r="A56" s="38" t="s">
        <v>77</v>
      </c>
      <c r="B56" s="60" t="s">
        <v>60</v>
      </c>
      <c r="C56" s="9" t="s">
        <v>61</v>
      </c>
      <c r="D56" s="14" t="s">
        <v>62</v>
      </c>
      <c r="E56" s="9" t="s">
        <v>18</v>
      </c>
      <c r="F56" s="15" t="s">
        <v>78</v>
      </c>
      <c r="G56" s="16">
        <v>0</v>
      </c>
      <c r="H56" s="16" t="s">
        <v>64</v>
      </c>
      <c r="I56" s="16" t="s">
        <v>65</v>
      </c>
      <c r="J56" s="16" t="s">
        <v>66</v>
      </c>
      <c r="K56" s="16">
        <v>0</v>
      </c>
      <c r="L56" s="17">
        <v>6</v>
      </c>
      <c r="M56" s="9">
        <v>391</v>
      </c>
    </row>
    <row r="57" spans="1:14" s="1" customFormat="1" ht="15" customHeight="1" x14ac:dyDescent="0.25">
      <c r="A57" s="39"/>
      <c r="B57" s="61"/>
      <c r="C57" s="42" t="s">
        <v>39</v>
      </c>
      <c r="D57" s="43"/>
      <c r="E57" s="43"/>
      <c r="F57" s="43"/>
      <c r="G57" s="43"/>
      <c r="H57" s="43"/>
      <c r="I57" s="43"/>
      <c r="J57" s="43"/>
      <c r="K57" s="43"/>
      <c r="L57" s="43"/>
      <c r="M57" s="43"/>
    </row>
    <row r="58" spans="1:14" s="1" customFormat="1" ht="38.25" customHeight="1" x14ac:dyDescent="0.25">
      <c r="A58" s="38" t="s">
        <v>79</v>
      </c>
      <c r="B58" s="60" t="s">
        <v>60</v>
      </c>
      <c r="C58" s="9" t="s">
        <v>61</v>
      </c>
      <c r="D58" s="14" t="s">
        <v>62</v>
      </c>
      <c r="E58" s="9" t="s">
        <v>18</v>
      </c>
      <c r="F58" s="15" t="s">
        <v>80</v>
      </c>
      <c r="G58" s="16">
        <v>0</v>
      </c>
      <c r="H58" s="16" t="s">
        <v>64</v>
      </c>
      <c r="I58" s="16" t="s">
        <v>65</v>
      </c>
      <c r="J58" s="16" t="s">
        <v>66</v>
      </c>
      <c r="K58" s="16">
        <v>0</v>
      </c>
      <c r="L58" s="17">
        <v>6</v>
      </c>
      <c r="M58" s="9">
        <v>298</v>
      </c>
    </row>
    <row r="59" spans="1:14" s="1" customFormat="1" ht="15" customHeight="1" x14ac:dyDescent="0.25">
      <c r="A59" s="39"/>
      <c r="B59" s="61"/>
      <c r="C59" s="42" t="s">
        <v>39</v>
      </c>
      <c r="D59" s="43"/>
      <c r="E59" s="43"/>
      <c r="F59" s="43"/>
      <c r="G59" s="43"/>
      <c r="H59" s="43"/>
      <c r="I59" s="43"/>
      <c r="J59" s="43"/>
      <c r="K59" s="43"/>
      <c r="L59" s="43"/>
      <c r="M59" s="43"/>
    </row>
    <row r="60" spans="1:14" s="1" customFormat="1" x14ac:dyDescent="0.25">
      <c r="A60" s="45" t="s">
        <v>82</v>
      </c>
      <c r="B60" s="46"/>
      <c r="C60" s="46"/>
      <c r="D60" s="46"/>
      <c r="E60" s="46"/>
      <c r="F60" s="46"/>
      <c r="G60" s="46"/>
      <c r="H60" s="46"/>
      <c r="I60" s="46"/>
      <c r="J60" s="46"/>
      <c r="K60" s="22">
        <v>0</v>
      </c>
      <c r="L60" s="19">
        <f>L58+L56+L54+L52+L50+L48+L46+L44</f>
        <v>48</v>
      </c>
      <c r="M60" s="19">
        <f>M58+M56+M54+M52+M50+M48+M46+M44</f>
        <v>2695</v>
      </c>
    </row>
    <row r="61" spans="1:14" s="1" customFormat="1" ht="21.75" customHeight="1" x14ac:dyDescent="0.25">
      <c r="A61" s="59" t="s">
        <v>104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</row>
    <row r="62" spans="1:14" ht="15" customHeight="1" x14ac:dyDescent="0.25">
      <c r="A62" s="53" t="s">
        <v>0</v>
      </c>
      <c r="B62" s="53" t="s">
        <v>1</v>
      </c>
      <c r="C62" s="55" t="s">
        <v>2</v>
      </c>
      <c r="D62" s="53" t="s">
        <v>3</v>
      </c>
      <c r="E62" s="53" t="s">
        <v>4</v>
      </c>
      <c r="F62" s="53" t="s">
        <v>5</v>
      </c>
      <c r="G62" s="57" t="s">
        <v>22</v>
      </c>
      <c r="H62" s="57"/>
      <c r="I62" s="57"/>
      <c r="J62" s="57"/>
      <c r="K62" s="58"/>
      <c r="L62" s="53" t="s">
        <v>12</v>
      </c>
      <c r="M62" s="53" t="s">
        <v>6</v>
      </c>
      <c r="N62" s="48" t="s">
        <v>7</v>
      </c>
    </row>
    <row r="63" spans="1:14" ht="28.5" customHeight="1" x14ac:dyDescent="0.25">
      <c r="A63" s="54"/>
      <c r="B63" s="54"/>
      <c r="C63" s="56"/>
      <c r="D63" s="54"/>
      <c r="E63" s="54"/>
      <c r="F63" s="54"/>
      <c r="G63" s="2" t="s">
        <v>8</v>
      </c>
      <c r="H63" s="2" t="s">
        <v>9</v>
      </c>
      <c r="I63" s="2" t="s">
        <v>10</v>
      </c>
      <c r="J63" s="2" t="s">
        <v>89</v>
      </c>
      <c r="K63" s="2" t="s">
        <v>88</v>
      </c>
      <c r="L63" s="54"/>
      <c r="M63" s="54"/>
      <c r="N63" s="49"/>
    </row>
    <row r="64" spans="1:14" s="1" customFormat="1" ht="24.75" customHeight="1" x14ac:dyDescent="0.25">
      <c r="A64" s="38" t="s">
        <v>90</v>
      </c>
      <c r="B64" s="40" t="s">
        <v>60</v>
      </c>
      <c r="C64" s="10" t="s">
        <v>61</v>
      </c>
      <c r="D64" s="26" t="s">
        <v>62</v>
      </c>
      <c r="E64" s="10" t="s">
        <v>18</v>
      </c>
      <c r="F64" s="26" t="s">
        <v>91</v>
      </c>
      <c r="G64" s="23">
        <v>377.75</v>
      </c>
      <c r="H64" s="30">
        <v>8060</v>
      </c>
      <c r="I64" s="23">
        <v>147.19999999999999</v>
      </c>
      <c r="J64" s="31">
        <v>1138.94</v>
      </c>
      <c r="K64" s="16">
        <f>+L64/N64</f>
        <v>37.399576923076928</v>
      </c>
      <c r="L64" s="16">
        <f>+SUM(G64:J64)</f>
        <v>9723.8900000000012</v>
      </c>
      <c r="M64" s="27">
        <v>6</v>
      </c>
      <c r="N64" s="10">
        <v>260</v>
      </c>
    </row>
    <row r="65" spans="1:15" s="1" customFormat="1" ht="24.75" customHeight="1" x14ac:dyDescent="0.25">
      <c r="A65" s="39"/>
      <c r="B65" s="41"/>
      <c r="C65" s="42" t="s">
        <v>105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4"/>
    </row>
    <row r="66" spans="1:15" s="1" customFormat="1" ht="24.75" customHeight="1" x14ac:dyDescent="0.25">
      <c r="A66" s="38" t="s">
        <v>92</v>
      </c>
      <c r="B66" s="40" t="s">
        <v>60</v>
      </c>
      <c r="C66" s="10" t="s">
        <v>61</v>
      </c>
      <c r="D66" s="26" t="s">
        <v>62</v>
      </c>
      <c r="E66" s="10" t="s">
        <v>18</v>
      </c>
      <c r="F66" s="26" t="s">
        <v>93</v>
      </c>
      <c r="G66" s="32">
        <v>429.52</v>
      </c>
      <c r="H66" s="33">
        <v>8060</v>
      </c>
      <c r="I66" s="32">
        <v>166.45</v>
      </c>
      <c r="J66" s="33">
        <v>1287.8900000000001</v>
      </c>
      <c r="K66" s="16">
        <f>+L66/N66</f>
        <v>33.822653061224493</v>
      </c>
      <c r="L66" s="16">
        <f>+SUM(G66:J66)</f>
        <v>9943.86</v>
      </c>
      <c r="M66" s="27">
        <v>6</v>
      </c>
      <c r="N66" s="10">
        <v>294</v>
      </c>
    </row>
    <row r="67" spans="1:15" s="1" customFormat="1" ht="24.75" customHeight="1" x14ac:dyDescent="0.25">
      <c r="A67" s="39"/>
      <c r="B67" s="41"/>
      <c r="C67" s="42" t="s">
        <v>105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4"/>
    </row>
    <row r="68" spans="1:15" s="1" customFormat="1" ht="24.75" customHeight="1" x14ac:dyDescent="0.25">
      <c r="A68" s="38" t="s">
        <v>94</v>
      </c>
      <c r="B68" s="40" t="s">
        <v>60</v>
      </c>
      <c r="C68" s="10" t="s">
        <v>61</v>
      </c>
      <c r="D68" s="26" t="s">
        <v>62</v>
      </c>
      <c r="E68" s="10" t="s">
        <v>18</v>
      </c>
      <c r="F68" s="26" t="s">
        <v>95</v>
      </c>
      <c r="G68" s="32">
        <v>341.43</v>
      </c>
      <c r="H68" s="33">
        <v>7875</v>
      </c>
      <c r="I68" s="32">
        <v>133.04</v>
      </c>
      <c r="J68" s="33">
        <v>1029.42</v>
      </c>
      <c r="K68" s="16">
        <f>+L68/N68</f>
        <v>39.910170212765962</v>
      </c>
      <c r="L68" s="16">
        <f>+SUM(G68:J68)</f>
        <v>9378.8900000000012</v>
      </c>
      <c r="M68" s="27">
        <v>6</v>
      </c>
      <c r="N68" s="10">
        <v>235</v>
      </c>
    </row>
    <row r="69" spans="1:15" s="1" customFormat="1" ht="24.75" customHeight="1" x14ac:dyDescent="0.25">
      <c r="A69" s="39"/>
      <c r="B69" s="41"/>
      <c r="C69" s="42" t="s">
        <v>105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4"/>
    </row>
    <row r="70" spans="1:15" s="1" customFormat="1" ht="24.75" customHeight="1" x14ac:dyDescent="0.25">
      <c r="A70" s="38" t="s">
        <v>96</v>
      </c>
      <c r="B70" s="40" t="s">
        <v>60</v>
      </c>
      <c r="C70" s="10" t="s">
        <v>61</v>
      </c>
      <c r="D70" s="26" t="s">
        <v>62</v>
      </c>
      <c r="E70" s="10" t="s">
        <v>18</v>
      </c>
      <c r="F70" s="26" t="s">
        <v>97</v>
      </c>
      <c r="G70" s="32">
        <v>359.86</v>
      </c>
      <c r="H70" s="33">
        <v>7875</v>
      </c>
      <c r="I70" s="32">
        <v>139.83000000000001</v>
      </c>
      <c r="J70" s="33">
        <v>1081.99</v>
      </c>
      <c r="K70" s="16">
        <f>+L70/N70</f>
        <v>38.286153846153844</v>
      </c>
      <c r="L70" s="16">
        <f>+SUM(G70:J70)</f>
        <v>9456.68</v>
      </c>
      <c r="M70" s="27">
        <v>6</v>
      </c>
      <c r="N70" s="10">
        <v>247</v>
      </c>
    </row>
    <row r="71" spans="1:15" s="1" customFormat="1" ht="24.75" customHeight="1" x14ac:dyDescent="0.25">
      <c r="A71" s="39"/>
      <c r="B71" s="41"/>
      <c r="C71" s="42" t="s">
        <v>105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4"/>
    </row>
    <row r="72" spans="1:15" s="1" customFormat="1" ht="24.75" customHeight="1" x14ac:dyDescent="0.25">
      <c r="A72" s="38" t="s">
        <v>83</v>
      </c>
      <c r="B72" s="40" t="s">
        <v>98</v>
      </c>
      <c r="C72" s="28" t="s">
        <v>61</v>
      </c>
      <c r="D72" s="28" t="s">
        <v>36</v>
      </c>
      <c r="E72" s="10" t="s">
        <v>99</v>
      </c>
      <c r="F72" s="10" t="s">
        <v>86</v>
      </c>
      <c r="G72" s="23">
        <v>0</v>
      </c>
      <c r="H72" s="23">
        <v>0</v>
      </c>
      <c r="I72" s="23">
        <v>0</v>
      </c>
      <c r="J72" s="16">
        <v>0</v>
      </c>
      <c r="K72" s="23">
        <v>0</v>
      </c>
      <c r="L72" s="23">
        <v>0</v>
      </c>
      <c r="M72" s="10">
        <v>2</v>
      </c>
      <c r="N72" s="10">
        <v>24</v>
      </c>
    </row>
    <row r="73" spans="1:15" s="1" customFormat="1" ht="24.75" customHeight="1" x14ac:dyDescent="0.25">
      <c r="A73" s="39"/>
      <c r="B73" s="41"/>
      <c r="C73" s="42" t="s">
        <v>100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4"/>
    </row>
    <row r="74" spans="1:15" s="1" customFormat="1" ht="24.75" customHeight="1" x14ac:dyDescent="0.25">
      <c r="A74" s="38" t="s">
        <v>101</v>
      </c>
      <c r="B74" s="40" t="s">
        <v>102</v>
      </c>
      <c r="C74" s="10" t="s">
        <v>61</v>
      </c>
      <c r="D74" s="10" t="s">
        <v>36</v>
      </c>
      <c r="E74" s="10" t="s">
        <v>103</v>
      </c>
      <c r="F74" s="10" t="s">
        <v>86</v>
      </c>
      <c r="G74" s="23">
        <v>0</v>
      </c>
      <c r="H74" s="23">
        <v>0</v>
      </c>
      <c r="I74" s="23">
        <v>0</v>
      </c>
      <c r="J74" s="16">
        <v>0</v>
      </c>
      <c r="K74" s="23">
        <v>0</v>
      </c>
      <c r="L74" s="23">
        <v>0</v>
      </c>
      <c r="M74" s="10">
        <v>2</v>
      </c>
      <c r="N74" s="10">
        <v>44</v>
      </c>
    </row>
    <row r="75" spans="1:15" s="1" customFormat="1" ht="24.75" customHeight="1" x14ac:dyDescent="0.25">
      <c r="A75" s="39"/>
      <c r="B75" s="41"/>
      <c r="C75" s="42" t="s">
        <v>100</v>
      </c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4"/>
    </row>
    <row r="76" spans="1:15" s="1" customFormat="1" ht="24.75" customHeight="1" x14ac:dyDescent="0.25">
      <c r="A76" s="38" t="s">
        <v>83</v>
      </c>
      <c r="B76" s="40" t="s">
        <v>84</v>
      </c>
      <c r="C76" s="10" t="s">
        <v>85</v>
      </c>
      <c r="D76" s="10" t="s">
        <v>36</v>
      </c>
      <c r="E76" s="10" t="s">
        <v>18</v>
      </c>
      <c r="F76" s="10" t="s">
        <v>86</v>
      </c>
      <c r="G76" s="23">
        <v>0</v>
      </c>
      <c r="H76" s="23">
        <v>0</v>
      </c>
      <c r="I76" s="23">
        <v>0</v>
      </c>
      <c r="J76" s="24">
        <v>5385</v>
      </c>
      <c r="K76" s="23">
        <f>+J76/N76</f>
        <v>21.54</v>
      </c>
      <c r="L76" s="23">
        <f>+SUM(G76:J76)</f>
        <v>5385</v>
      </c>
      <c r="M76" s="10">
        <v>5</v>
      </c>
      <c r="N76" s="10">
        <v>250</v>
      </c>
      <c r="O76" s="25"/>
    </row>
    <row r="77" spans="1:15" s="1" customFormat="1" ht="24.75" customHeight="1" x14ac:dyDescent="0.25">
      <c r="A77" s="39"/>
      <c r="B77" s="41"/>
      <c r="C77" s="42" t="s">
        <v>87</v>
      </c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4"/>
      <c r="O77" s="25"/>
    </row>
    <row r="78" spans="1:15" s="1" customFormat="1" x14ac:dyDescent="0.25">
      <c r="A78" s="45" t="s">
        <v>82</v>
      </c>
      <c r="B78" s="46"/>
      <c r="C78" s="46"/>
      <c r="D78" s="46"/>
      <c r="E78" s="46"/>
      <c r="F78" s="46"/>
      <c r="G78" s="46"/>
      <c r="H78" s="46"/>
      <c r="I78" s="46"/>
      <c r="J78" s="46"/>
      <c r="K78" s="47"/>
      <c r="L78" s="34">
        <f>SUM(L76,L74,L72,L70,L68,L66,L64)</f>
        <v>43888.32</v>
      </c>
      <c r="M78" s="29">
        <f>SUM(M76,M74,M72,M70,M68,M66,M64)</f>
        <v>33</v>
      </c>
      <c r="N78" s="29">
        <f>SUM(N76,N74,N72,N70,N68,N66,N64)</f>
        <v>1354</v>
      </c>
    </row>
    <row r="79" spans="1:15" x14ac:dyDescent="0.25">
      <c r="A79" s="20" t="s">
        <v>81</v>
      </c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</row>
    <row r="80" spans="1:15" x14ac:dyDescent="0.25">
      <c r="A80" s="78" t="s">
        <v>14</v>
      </c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</row>
    <row r="81" spans="1:15" s="1" customFormat="1" ht="21.75" customHeight="1" x14ac:dyDescent="0.25">
      <c r="A81" s="59" t="s">
        <v>106</v>
      </c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</row>
    <row r="82" spans="1:15" ht="15" customHeight="1" x14ac:dyDescent="0.25">
      <c r="A82" s="53" t="s">
        <v>0</v>
      </c>
      <c r="B82" s="53" t="s">
        <v>1</v>
      </c>
      <c r="C82" s="55" t="s">
        <v>2</v>
      </c>
      <c r="D82" s="53" t="s">
        <v>3</v>
      </c>
      <c r="E82" s="53" t="s">
        <v>4</v>
      </c>
      <c r="F82" s="53" t="s">
        <v>5</v>
      </c>
      <c r="G82" s="57" t="s">
        <v>22</v>
      </c>
      <c r="H82" s="57"/>
      <c r="I82" s="57"/>
      <c r="J82" s="57"/>
      <c r="K82" s="58"/>
      <c r="L82" s="53" t="s">
        <v>12</v>
      </c>
      <c r="M82" s="53" t="s">
        <v>6</v>
      </c>
      <c r="N82" s="48" t="s">
        <v>7</v>
      </c>
    </row>
    <row r="83" spans="1:15" ht="28.5" customHeight="1" x14ac:dyDescent="0.25">
      <c r="A83" s="54"/>
      <c r="B83" s="54"/>
      <c r="C83" s="56"/>
      <c r="D83" s="54"/>
      <c r="E83" s="54"/>
      <c r="F83" s="54"/>
      <c r="G83" s="2" t="s">
        <v>8</v>
      </c>
      <c r="H83" s="2" t="s">
        <v>9</v>
      </c>
      <c r="I83" s="2" t="s">
        <v>10</v>
      </c>
      <c r="J83" s="2" t="s">
        <v>89</v>
      </c>
      <c r="K83" s="2" t="s">
        <v>88</v>
      </c>
      <c r="L83" s="54"/>
      <c r="M83" s="54"/>
      <c r="N83" s="49"/>
    </row>
    <row r="84" spans="1:15" s="1" customFormat="1" ht="22.5" customHeight="1" x14ac:dyDescent="0.25">
      <c r="A84" s="71" t="s">
        <v>23</v>
      </c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3"/>
    </row>
    <row r="85" spans="1:15" s="1" customFormat="1" ht="21" customHeight="1" x14ac:dyDescent="0.25">
      <c r="A85" s="45" t="s">
        <v>12</v>
      </c>
      <c r="B85" s="46"/>
      <c r="C85" s="46"/>
      <c r="D85" s="46"/>
      <c r="E85" s="46"/>
      <c r="F85" s="46"/>
      <c r="G85" s="46"/>
      <c r="H85" s="46"/>
      <c r="I85" s="46"/>
      <c r="J85" s="46"/>
      <c r="K85" s="47"/>
      <c r="L85" s="4"/>
      <c r="M85" s="4"/>
      <c r="N85" s="4"/>
    </row>
    <row r="86" spans="1:15" s="1" customFormat="1" ht="21.75" customHeight="1" x14ac:dyDescent="0.25">
      <c r="A86" s="59" t="s">
        <v>107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</row>
    <row r="87" spans="1:15" ht="15" customHeight="1" x14ac:dyDescent="0.25">
      <c r="A87" s="53" t="s">
        <v>0</v>
      </c>
      <c r="B87" s="53" t="s">
        <v>1</v>
      </c>
      <c r="C87" s="55" t="s">
        <v>2</v>
      </c>
      <c r="D87" s="53" t="s">
        <v>3</v>
      </c>
      <c r="E87" s="53" t="s">
        <v>4</v>
      </c>
      <c r="F87" s="53" t="s">
        <v>5</v>
      </c>
      <c r="G87" s="57" t="s">
        <v>22</v>
      </c>
      <c r="H87" s="57"/>
      <c r="I87" s="57"/>
      <c r="J87" s="57"/>
      <c r="K87" s="58"/>
      <c r="L87" s="53" t="s">
        <v>12</v>
      </c>
      <c r="M87" s="53" t="s">
        <v>6</v>
      </c>
      <c r="N87" s="48" t="s">
        <v>7</v>
      </c>
    </row>
    <row r="88" spans="1:15" ht="35.25" customHeight="1" x14ac:dyDescent="0.25">
      <c r="A88" s="54"/>
      <c r="B88" s="54"/>
      <c r="C88" s="56"/>
      <c r="D88" s="54"/>
      <c r="E88" s="54"/>
      <c r="F88" s="54"/>
      <c r="G88" s="2" t="s">
        <v>108</v>
      </c>
      <c r="H88" s="2" t="s">
        <v>9</v>
      </c>
      <c r="I88" s="2" t="s">
        <v>123</v>
      </c>
      <c r="J88" s="2" t="s">
        <v>124</v>
      </c>
      <c r="K88" s="2" t="s">
        <v>88</v>
      </c>
      <c r="L88" s="54"/>
      <c r="M88" s="54"/>
      <c r="N88" s="49"/>
    </row>
    <row r="89" spans="1:15" ht="32.1" customHeight="1" x14ac:dyDescent="0.25">
      <c r="A89" s="38" t="s">
        <v>119</v>
      </c>
      <c r="B89" s="40" t="s">
        <v>120</v>
      </c>
      <c r="C89" s="28" t="s">
        <v>61</v>
      </c>
      <c r="D89" s="28" t="s">
        <v>36</v>
      </c>
      <c r="E89" s="10" t="s">
        <v>121</v>
      </c>
      <c r="F89" s="10" t="s">
        <v>86</v>
      </c>
      <c r="G89" s="23">
        <v>0</v>
      </c>
      <c r="H89" s="23">
        <v>0</v>
      </c>
      <c r="I89" s="23">
        <v>0</v>
      </c>
      <c r="J89" s="16">
        <v>0</v>
      </c>
      <c r="K89" s="23">
        <v>0</v>
      </c>
      <c r="L89" s="23">
        <v>0</v>
      </c>
      <c r="M89" s="10">
        <v>2</v>
      </c>
      <c r="N89" s="10">
        <v>25</v>
      </c>
    </row>
    <row r="90" spans="1:15" ht="25.5" customHeight="1" x14ac:dyDescent="0.25">
      <c r="A90" s="39"/>
      <c r="B90" s="41"/>
      <c r="C90" s="42" t="s">
        <v>122</v>
      </c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4"/>
    </row>
    <row r="91" spans="1:15" s="1" customFormat="1" ht="32.1" customHeight="1" x14ac:dyDescent="0.25">
      <c r="A91" s="50" t="s">
        <v>109</v>
      </c>
      <c r="B91" s="51" t="s">
        <v>110</v>
      </c>
      <c r="C91" s="10" t="s">
        <v>35</v>
      </c>
      <c r="D91" s="10" t="s">
        <v>18</v>
      </c>
      <c r="E91" s="10" t="s">
        <v>18</v>
      </c>
      <c r="F91" s="10" t="s">
        <v>111</v>
      </c>
      <c r="G91" s="23">
        <v>0</v>
      </c>
      <c r="H91" s="23">
        <v>0</v>
      </c>
      <c r="I91" s="23">
        <v>6462</v>
      </c>
      <c r="J91" s="23">
        <v>0</v>
      </c>
      <c r="K91" s="23">
        <f>+L91/N91</f>
        <v>16.074626865671643</v>
      </c>
      <c r="L91" s="23">
        <f>+SUM(G91:J91)</f>
        <v>6462</v>
      </c>
      <c r="M91" s="10">
        <v>6</v>
      </c>
      <c r="N91" s="10">
        <v>402</v>
      </c>
    </row>
    <row r="92" spans="1:15" s="1" customFormat="1" ht="50.1" customHeight="1" x14ac:dyDescent="0.25">
      <c r="A92" s="50"/>
      <c r="B92" s="51"/>
      <c r="C92" s="42" t="s">
        <v>112</v>
      </c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4"/>
    </row>
    <row r="93" spans="1:15" s="1" customFormat="1" ht="32.1" customHeight="1" x14ac:dyDescent="0.25">
      <c r="A93" s="50" t="s">
        <v>113</v>
      </c>
      <c r="B93" s="51" t="s">
        <v>114</v>
      </c>
      <c r="C93" s="10" t="s">
        <v>17</v>
      </c>
      <c r="D93" s="10" t="s">
        <v>115</v>
      </c>
      <c r="E93" s="36" t="s">
        <v>116</v>
      </c>
      <c r="F93" s="10" t="s">
        <v>117</v>
      </c>
      <c r="G93" s="16">
        <v>175.53</v>
      </c>
      <c r="H93" s="16">
        <v>760</v>
      </c>
      <c r="I93" s="16">
        <v>0</v>
      </c>
      <c r="J93" s="16">
        <v>0</v>
      </c>
      <c r="K93" s="16">
        <f>+L93/N93</f>
        <v>38.980416666666663</v>
      </c>
      <c r="L93" s="16">
        <f>SUM(G93:J93)</f>
        <v>935.53</v>
      </c>
      <c r="M93" s="10">
        <v>4</v>
      </c>
      <c r="N93" s="37">
        <v>24</v>
      </c>
    </row>
    <row r="94" spans="1:15" s="1" customFormat="1" ht="36.75" customHeight="1" x14ac:dyDescent="0.25">
      <c r="A94" s="50"/>
      <c r="B94" s="51"/>
      <c r="C94" s="52" t="s">
        <v>118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</row>
    <row r="95" spans="1:15" s="1" customFormat="1" ht="21" customHeight="1" x14ac:dyDescent="0.25">
      <c r="A95" s="45" t="s">
        <v>82</v>
      </c>
      <c r="B95" s="46"/>
      <c r="C95" s="46"/>
      <c r="D95" s="46"/>
      <c r="E95" s="46"/>
      <c r="F95" s="46"/>
      <c r="G95" s="46"/>
      <c r="H95" s="46"/>
      <c r="I95" s="46"/>
      <c r="J95" s="46"/>
      <c r="K95" s="47"/>
      <c r="L95" s="34">
        <f>+L91+L93</f>
        <v>7397.53</v>
      </c>
      <c r="M95" s="29">
        <v>12</v>
      </c>
      <c r="N95" s="29">
        <f>N89+N91+N93</f>
        <v>451</v>
      </c>
      <c r="O95" s="12"/>
    </row>
    <row r="96" spans="1:15" x14ac:dyDescent="0.25">
      <c r="A96" s="78" t="s">
        <v>14</v>
      </c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</row>
    <row r="97" spans="1:15" s="1" customFormat="1" ht="21.75" customHeight="1" x14ac:dyDescent="0.25">
      <c r="A97" s="59" t="s">
        <v>125</v>
      </c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</row>
    <row r="98" spans="1:15" ht="15" customHeight="1" x14ac:dyDescent="0.25">
      <c r="A98" s="53" t="s">
        <v>0</v>
      </c>
      <c r="B98" s="53" t="s">
        <v>1</v>
      </c>
      <c r="C98" s="55" t="s">
        <v>2</v>
      </c>
      <c r="D98" s="53" t="s">
        <v>3</v>
      </c>
      <c r="E98" s="53" t="s">
        <v>4</v>
      </c>
      <c r="F98" s="53" t="s">
        <v>5</v>
      </c>
      <c r="G98" s="57" t="s">
        <v>22</v>
      </c>
      <c r="H98" s="57"/>
      <c r="I98" s="57"/>
      <c r="J98" s="57"/>
      <c r="K98" s="58"/>
      <c r="L98" s="53" t="s">
        <v>12</v>
      </c>
      <c r="M98" s="53" t="s">
        <v>6</v>
      </c>
      <c r="N98" s="48" t="s">
        <v>7</v>
      </c>
    </row>
    <row r="99" spans="1:15" ht="35.25" customHeight="1" x14ac:dyDescent="0.25">
      <c r="A99" s="54"/>
      <c r="B99" s="54"/>
      <c r="C99" s="56"/>
      <c r="D99" s="54"/>
      <c r="E99" s="54"/>
      <c r="F99" s="54"/>
      <c r="G99" s="2" t="s">
        <v>108</v>
      </c>
      <c r="H99" s="2" t="s">
        <v>9</v>
      </c>
      <c r="I99" s="2" t="s">
        <v>123</v>
      </c>
      <c r="J99" s="2" t="s">
        <v>124</v>
      </c>
      <c r="K99" s="2" t="s">
        <v>88</v>
      </c>
      <c r="L99" s="54"/>
      <c r="M99" s="54"/>
      <c r="N99" s="49"/>
    </row>
    <row r="100" spans="1:15" s="1" customFormat="1" ht="50.1" customHeight="1" x14ac:dyDescent="0.25">
      <c r="A100" s="75" t="s">
        <v>126</v>
      </c>
      <c r="B100" s="60" t="s">
        <v>127</v>
      </c>
      <c r="C100" s="28" t="s">
        <v>61</v>
      </c>
      <c r="D100" s="28" t="s">
        <v>36</v>
      </c>
      <c r="E100" s="35" t="s">
        <v>128</v>
      </c>
      <c r="F100" s="35" t="s">
        <v>86</v>
      </c>
      <c r="G100" s="23">
        <v>0</v>
      </c>
      <c r="H100" s="23">
        <v>0</v>
      </c>
      <c r="I100" s="23">
        <v>0</v>
      </c>
      <c r="J100" s="16">
        <v>0</v>
      </c>
      <c r="K100" s="23">
        <v>0</v>
      </c>
      <c r="L100" s="23">
        <v>0</v>
      </c>
      <c r="M100" s="35">
        <v>2</v>
      </c>
      <c r="N100" s="35">
        <v>71</v>
      </c>
    </row>
    <row r="101" spans="1:15" s="1" customFormat="1" ht="31.5" customHeight="1" x14ac:dyDescent="0.25">
      <c r="A101" s="76"/>
      <c r="B101" s="61"/>
      <c r="C101" s="42" t="s">
        <v>129</v>
      </c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4"/>
    </row>
    <row r="102" spans="1:15" s="1" customFormat="1" ht="21" customHeight="1" x14ac:dyDescent="0.25">
      <c r="A102" s="45" t="s">
        <v>82</v>
      </c>
      <c r="B102" s="46"/>
      <c r="C102" s="46"/>
      <c r="D102" s="46"/>
      <c r="E102" s="46"/>
      <c r="F102" s="46"/>
      <c r="G102" s="46"/>
      <c r="H102" s="46"/>
      <c r="I102" s="46"/>
      <c r="J102" s="46"/>
      <c r="K102" s="47"/>
      <c r="L102" s="34">
        <f>+L99+L101</f>
        <v>0</v>
      </c>
      <c r="M102" s="29">
        <v>2</v>
      </c>
      <c r="N102" s="29">
        <v>71</v>
      </c>
      <c r="O102" s="12"/>
    </row>
    <row r="103" spans="1:15" x14ac:dyDescent="0.25">
      <c r="A103" s="78" t="s">
        <v>14</v>
      </c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</row>
  </sheetData>
  <mergeCells count="208">
    <mergeCell ref="A100:A101"/>
    <mergeCell ref="B100:B101"/>
    <mergeCell ref="C101:N101"/>
    <mergeCell ref="A102:K102"/>
    <mergeCell ref="A103:M103"/>
    <mergeCell ref="A97:N97"/>
    <mergeCell ref="A98:A99"/>
    <mergeCell ref="B98:B99"/>
    <mergeCell ref="C98:C99"/>
    <mergeCell ref="D98:D99"/>
    <mergeCell ref="E98:E99"/>
    <mergeCell ref="F98:F99"/>
    <mergeCell ref="G98:K98"/>
    <mergeCell ref="L98:L99"/>
    <mergeCell ref="M98:M99"/>
    <mergeCell ref="N98:N99"/>
    <mergeCell ref="A70:A71"/>
    <mergeCell ref="B70:B71"/>
    <mergeCell ref="C71:N71"/>
    <mergeCell ref="A76:A77"/>
    <mergeCell ref="A84:M84"/>
    <mergeCell ref="A85:K85"/>
    <mergeCell ref="A96:M96"/>
    <mergeCell ref="A81:N81"/>
    <mergeCell ref="A82:A83"/>
    <mergeCell ref="B82:B83"/>
    <mergeCell ref="C82:C83"/>
    <mergeCell ref="D82:D83"/>
    <mergeCell ref="E82:E83"/>
    <mergeCell ref="F82:F83"/>
    <mergeCell ref="G82:K82"/>
    <mergeCell ref="L82:L83"/>
    <mergeCell ref="M82:M83"/>
    <mergeCell ref="N82:N83"/>
    <mergeCell ref="A64:A65"/>
    <mergeCell ref="B64:B65"/>
    <mergeCell ref="C65:N65"/>
    <mergeCell ref="A66:A67"/>
    <mergeCell ref="B66:B67"/>
    <mergeCell ref="C67:N67"/>
    <mergeCell ref="A68:A69"/>
    <mergeCell ref="B68:B69"/>
    <mergeCell ref="C69:N69"/>
    <mergeCell ref="L34:L35"/>
    <mergeCell ref="M34:M35"/>
    <mergeCell ref="A40:J40"/>
    <mergeCell ref="A36:A37"/>
    <mergeCell ref="B36:B37"/>
    <mergeCell ref="C37:M37"/>
    <mergeCell ref="A38:A39"/>
    <mergeCell ref="B38:B39"/>
    <mergeCell ref="C39:M39"/>
    <mergeCell ref="A22:A23"/>
    <mergeCell ref="B22:B23"/>
    <mergeCell ref="C23:M23"/>
    <mergeCell ref="A24:J24"/>
    <mergeCell ref="A19:M19"/>
    <mergeCell ref="A20:A21"/>
    <mergeCell ref="B20:B21"/>
    <mergeCell ref="C20:C21"/>
    <mergeCell ref="D20:D21"/>
    <mergeCell ref="E20:E21"/>
    <mergeCell ref="F20:F21"/>
    <mergeCell ref="G20:K20"/>
    <mergeCell ref="L20:L21"/>
    <mergeCell ref="M20:M21"/>
    <mergeCell ref="A16:A17"/>
    <mergeCell ref="B16:B17"/>
    <mergeCell ref="C17:M17"/>
    <mergeCell ref="A18:J18"/>
    <mergeCell ref="A13:M13"/>
    <mergeCell ref="A14:A15"/>
    <mergeCell ref="B14:B15"/>
    <mergeCell ref="C14:C15"/>
    <mergeCell ref="D14:D15"/>
    <mergeCell ref="E14:E15"/>
    <mergeCell ref="F14:F15"/>
    <mergeCell ref="G14:K14"/>
    <mergeCell ref="L14:L15"/>
    <mergeCell ref="M14:M15"/>
    <mergeCell ref="A5:M5"/>
    <mergeCell ref="A6:J6"/>
    <mergeCell ref="A1:M1"/>
    <mergeCell ref="A2:M2"/>
    <mergeCell ref="M3:M4"/>
    <mergeCell ref="L3:L4"/>
    <mergeCell ref="G3:K3"/>
    <mergeCell ref="F3:F4"/>
    <mergeCell ref="E3:E4"/>
    <mergeCell ref="D3:D4"/>
    <mergeCell ref="C3:C4"/>
    <mergeCell ref="B3:B4"/>
    <mergeCell ref="A3:A4"/>
    <mergeCell ref="C11:M11"/>
    <mergeCell ref="A12:J12"/>
    <mergeCell ref="A10:A11"/>
    <mergeCell ref="B10:B11"/>
    <mergeCell ref="A7:M7"/>
    <mergeCell ref="A8:A9"/>
    <mergeCell ref="B8:B9"/>
    <mergeCell ref="C8:C9"/>
    <mergeCell ref="D8:D9"/>
    <mergeCell ref="E8:E9"/>
    <mergeCell ref="F8:F9"/>
    <mergeCell ref="G8:K8"/>
    <mergeCell ref="L8:L9"/>
    <mergeCell ref="M8:M9"/>
    <mergeCell ref="A32:J32"/>
    <mergeCell ref="A28:A29"/>
    <mergeCell ref="B28:B29"/>
    <mergeCell ref="C29:M29"/>
    <mergeCell ref="A30:A31"/>
    <mergeCell ref="B30:B31"/>
    <mergeCell ref="C31:M31"/>
    <mergeCell ref="A25:M25"/>
    <mergeCell ref="A26:A27"/>
    <mergeCell ref="B26:B27"/>
    <mergeCell ref="C26:C27"/>
    <mergeCell ref="D26:D27"/>
    <mergeCell ref="E26:E27"/>
    <mergeCell ref="F26:F27"/>
    <mergeCell ref="G26:K26"/>
    <mergeCell ref="L26:L27"/>
    <mergeCell ref="M26:M27"/>
    <mergeCell ref="A44:A45"/>
    <mergeCell ref="B44:B45"/>
    <mergeCell ref="A46:A47"/>
    <mergeCell ref="B46:B47"/>
    <mergeCell ref="C47:M47"/>
    <mergeCell ref="C45:M45"/>
    <mergeCell ref="A33:M33"/>
    <mergeCell ref="A34:A35"/>
    <mergeCell ref="B34:B35"/>
    <mergeCell ref="C34:C35"/>
    <mergeCell ref="D34:D35"/>
    <mergeCell ref="E34:E35"/>
    <mergeCell ref="A41:M41"/>
    <mergeCell ref="A42:A43"/>
    <mergeCell ref="B42:B43"/>
    <mergeCell ref="C42:C43"/>
    <mergeCell ref="D42:D43"/>
    <mergeCell ref="E42:E43"/>
    <mergeCell ref="F42:F43"/>
    <mergeCell ref="G42:K42"/>
    <mergeCell ref="L42:L43"/>
    <mergeCell ref="M42:M43"/>
    <mergeCell ref="F34:F35"/>
    <mergeCell ref="G34:K34"/>
    <mergeCell ref="A52:A53"/>
    <mergeCell ref="B52:B53"/>
    <mergeCell ref="A54:A55"/>
    <mergeCell ref="B54:B55"/>
    <mergeCell ref="C55:M55"/>
    <mergeCell ref="C53:M53"/>
    <mergeCell ref="A48:A49"/>
    <mergeCell ref="B48:B49"/>
    <mergeCell ref="B50:B51"/>
    <mergeCell ref="C51:M51"/>
    <mergeCell ref="C49:M49"/>
    <mergeCell ref="A60:J60"/>
    <mergeCell ref="A56:A57"/>
    <mergeCell ref="B56:B57"/>
    <mergeCell ref="A58:A59"/>
    <mergeCell ref="B58:B59"/>
    <mergeCell ref="C57:M57"/>
    <mergeCell ref="C59:M59"/>
    <mergeCell ref="A61:N61"/>
    <mergeCell ref="N62:N63"/>
    <mergeCell ref="A62:A63"/>
    <mergeCell ref="B62:B63"/>
    <mergeCell ref="C62:C63"/>
    <mergeCell ref="D62:D63"/>
    <mergeCell ref="E62:E63"/>
    <mergeCell ref="F62:F63"/>
    <mergeCell ref="G62:K62"/>
    <mergeCell ref="L62:L63"/>
    <mergeCell ref="M62:M63"/>
    <mergeCell ref="B76:B77"/>
    <mergeCell ref="C77:N77"/>
    <mergeCell ref="A72:A73"/>
    <mergeCell ref="B72:B73"/>
    <mergeCell ref="C73:N73"/>
    <mergeCell ref="A74:A75"/>
    <mergeCell ref="B74:B75"/>
    <mergeCell ref="C75:N75"/>
    <mergeCell ref="A86:N86"/>
    <mergeCell ref="A78:K78"/>
    <mergeCell ref="A80:M80"/>
    <mergeCell ref="A89:A90"/>
    <mergeCell ref="B89:B90"/>
    <mergeCell ref="C90:N90"/>
    <mergeCell ref="A95:K95"/>
    <mergeCell ref="N87:N88"/>
    <mergeCell ref="A91:A92"/>
    <mergeCell ref="B91:B92"/>
    <mergeCell ref="C92:N92"/>
    <mergeCell ref="A93:A94"/>
    <mergeCell ref="B93:B94"/>
    <mergeCell ref="C94:N94"/>
    <mergeCell ref="A87:A88"/>
    <mergeCell ref="B87:B88"/>
    <mergeCell ref="C87:C88"/>
    <mergeCell ref="D87:D88"/>
    <mergeCell ref="E87:E88"/>
    <mergeCell ref="F87:F88"/>
    <mergeCell ref="G87:K87"/>
    <mergeCell ref="L87:L88"/>
    <mergeCell ref="M87:M8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2013-04-10T17:10:31Z</dcterms:created>
  <dcterms:modified xsi:type="dcterms:W3CDTF">2017-12-14T20:56:12Z</dcterms:modified>
</cp:coreProperties>
</file>