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93"/>
  </bookViews>
  <sheets>
    <sheet name="Outubro" sheetId="2" r:id="rId1"/>
    <sheet name="Capacitação Público Externo" sheetId="1" r:id="rId2"/>
  </sheets>
  <externalReferences>
    <externalReference r:id="rId3"/>
  </externalReferences>
  <definedNames>
    <definedName name="_xlnm._FilterDatabase" localSheetId="1" hidden="1">'Capacitação Público Externo'!$A$1:$F$1</definedName>
  </definedNames>
  <calcPr calcId="125725"/>
</workbook>
</file>

<file path=xl/calcChain.xml><?xml version="1.0" encoding="utf-8"?>
<calcChain xmlns="http://schemas.openxmlformats.org/spreadsheetml/2006/main">
  <c r="N31" i="1"/>
  <c r="G31"/>
  <c r="H31"/>
  <c r="I31"/>
  <c r="J31"/>
  <c r="K31"/>
  <c r="L31"/>
  <c r="M31"/>
  <c r="G4" i="2"/>
  <c r="H4"/>
  <c r="I4"/>
  <c r="J4"/>
  <c r="K4"/>
  <c r="L4"/>
  <c r="M4"/>
  <c r="N4"/>
  <c r="K21" i="1" l="1"/>
  <c r="L21" s="1"/>
  <c r="K20"/>
  <c r="L20" s="1"/>
  <c r="I19"/>
  <c r="H19"/>
  <c r="I18"/>
  <c r="H18"/>
  <c r="I17"/>
  <c r="H17"/>
  <c r="I16"/>
  <c r="H16"/>
  <c r="K16" l="1"/>
  <c r="L16" s="1"/>
  <c r="K18"/>
  <c r="L18" s="1"/>
  <c r="K17"/>
  <c r="L17" s="1"/>
  <c r="K19"/>
  <c r="L19" s="1"/>
  <c r="I15" l="1"/>
  <c r="L14"/>
  <c r="K14"/>
  <c r="K13"/>
  <c r="L13" s="1"/>
  <c r="K12"/>
  <c r="L12" s="1"/>
  <c r="L11"/>
  <c r="L10"/>
  <c r="L9"/>
  <c r="L8"/>
  <c r="L7"/>
  <c r="K7"/>
  <c r="G6"/>
  <c r="K6" l="1"/>
  <c r="K15"/>
  <c r="L15" s="1"/>
  <c r="L6" l="1"/>
</calcChain>
</file>

<file path=xl/sharedStrings.xml><?xml version="1.0" encoding="utf-8"?>
<sst xmlns="http://schemas.openxmlformats.org/spreadsheetml/2006/main" count="248" uniqueCount="131">
  <si>
    <t>DATA</t>
  </si>
  <si>
    <t>EVENTO</t>
  </si>
  <si>
    <t>FORMA DE
EXECUÇÃO</t>
  </si>
  <si>
    <t>CLIENTELA</t>
  </si>
  <si>
    <t>MINISTRANTE</t>
  </si>
  <si>
    <t>LOCAL</t>
  </si>
  <si>
    <t>C/H</t>
  </si>
  <si>
    <t>DIÁRIAS</t>
  </si>
  <si>
    <t>TOTAL</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</si>
  <si>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</si>
  <si>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</si>
  <si>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</si>
  <si>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</si>
  <si>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</si>
  <si>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</si>
  <si>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</si>
  <si>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</si>
  <si>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</si>
  <si>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</si>
  <si>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</si>
  <si>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</si>
  <si>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</si>
  <si>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</si>
  <si>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</si>
  <si>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</si>
  <si>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</si>
  <si>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</si>
  <si>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</si>
  <si>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</si>
  <si>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</si>
  <si>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</si>
  <si>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</si>
  <si>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</si>
  <si>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</si>
  <si>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</si>
  <si>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</si>
  <si>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</si>
  <si>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</si>
  <si>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</si>
  <si>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</si>
  <si>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</si>
  <si>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</si>
  <si>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</si>
  <si>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</si>
  <si>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</si>
  <si>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</si>
  <si>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</si>
  <si>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</si>
  <si>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</si>
  <si>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</si>
  <si>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</si>
  <si>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</si>
  <si>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</si>
  <si>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</si>
  <si>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</si>
  <si>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</si>
  <si>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</si>
  <si>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</si>
  <si>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</si>
  <si>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</si>
  <si>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</si>
  <si>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</si>
  <si>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</si>
  <si>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</si>
  <si>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</si>
  <si>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</si>
  <si>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</si>
  <si>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</si>
  <si>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</si>
  <si>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</si>
  <si>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</si>
  <si>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</si>
  <si>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</si>
  <si>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</si>
  <si>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</si>
  <si>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</si>
  <si>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</si>
  <si>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</si>
  <si>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</si>
  <si>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junho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</si>
  <si>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</si>
  <si>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</si>
  <si>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</si>
  <si>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</si>
  <si>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</si>
  <si>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</si>
  <si>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</si>
  <si>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</si>
  <si>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</si>
  <si>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</si>
  <si>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</si>
  <si>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</si>
  <si>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</si>
  <si>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Portas Abertas - Universidade do Vale do Itajaí - Univali - Biguaçu</t>
  </si>
  <si>
    <t>Joseane Aparecida Correa</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</si>
  <si>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</si>
  <si>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</si>
  <si>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</si>
  <si>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</si>
  <si>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</si>
  <si>
    <t xml:space="preserve">Portas Abertas - Servidores da Prefeitura Municipal de Agronômica </t>
  </si>
  <si>
    <t>Bruno Godoy Azevedo Santos e Leonardo Valente Favaretto</t>
  </si>
  <si>
    <t xml:space="preserve">BRUNO GODOY AZEVEDO SANTOS
LEONARDO VALENTE FAVARETTO
ADRIANO JOSÉ VANDERLINDE
ACIR TADEU CARDOSO
ANDRÉ LUIS KORB TELES
ARIANE GOMES DA SILVA MORETTI
CÉSAR LUIZ CUNHA 
FRANCISCO ALEXANDRE DUARTE NETO
GERSON CHAVES CABRAL
GISELEN ROSA
JAQUELINE TEREZINHA JETHE
JULIA FLOR SILVA TONON
JOEL KORB
MARCIA WEINRICH
MARILENE NIQUELATTI
VOLNICE REGINA FLAUSINO
DAREÍ KOHLS
</t>
  </si>
  <si>
    <t>Portas Abertas - UNIAVAN - Balneário Camboriú - Direito</t>
  </si>
  <si>
    <t xml:space="preserve">REINALDO GOMES FERREIRA
ALEXANDRE OTÁVIO VIEIRA JUNIOR
AMANDA MARIA DE OLIVEIRA
AMAURY JOSÉ DE SOUZA FILHO
ANNA LARISSA MIRANDA RAMOS
BIANCA ZARSKE SILVA
DEBORA DE ALMEIDA
GABRIEL WOLLINGER
GABRIELE PIRES DOS SANTOS
GRAZIELE APARECIDA BAYER GRUBER 
GISELE RODRIGUES
ISABELLE PINHEIRO SGUISSARDI
JEAN CARLOS JANUÁRIO PEREIRA
JOBLES VAGNER DE OLIVEIRA
KARINE FERREIRA DO AMARAL    
JULIO CESAR WOLLINGER
KATIA DE OLIVEIRA QUOST
KATIANE FAGUNDES MUSWIECK
LUAN ALBINO VIEIRA
LUCAS LEONARDO DA SILVA
MAYARA PAULA DE OLIVEIRA
MARCELO GERALDO ROSA
MARIOLY OZE MENDES 
MATEUS MACIEL DE CARVALHO
RAFAEL BATISTA DOS SANTOS
RENATA CRISTINA DOS SANTOS
SAMUEL OLIVEIRA DE SOUZA
THAIS ALINE PINHEIRO XAVIER
VITÓRIA CAROLINE BUENO PEREIRA DE AUGUSTINHO
YOHANN MOZAR SALERNO
</t>
  </si>
  <si>
    <t>agosto</t>
  </si>
  <si>
    <t>Seminário PPP e Concessões</t>
  </si>
  <si>
    <t>Gestores  e Servidores Públicos</t>
  </si>
  <si>
    <t>Diversos</t>
  </si>
  <si>
    <t xml:space="preserve">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t>
  </si>
  <si>
    <t>III Fórum TCE Educação</t>
  </si>
  <si>
    <t>Secretários Municipais de Educação, Controladores Internos Municipais e representantes da àrea da Educação nas Associações de Municípios Catarinenses</t>
  </si>
  <si>
    <t xml:space="preserve">ADEMAR DA CUNHA
ADEMIR ALVES
ADILES LIMA
ADRIANA GIOMBELLI BORDINHON
ADRIANA MARIANO ROSA
ADRIANA REGINA DOS SANTOS
ALANNA MARIA LIMA DA SILVA
ALBINO GUEDES MARTIOL
ALCIDES MANTOVANI 
ALDAIR WENGERKIEWICZ MUNCINELLI
ALECXANDRA VITORASSI ROSA
ALESSANDRA PASCOALI
ALESSANDRA SIMAS GUIOTTO
ALEXANDRE HEIDEMANN
ALFRED NAGEL NETOL
ALFROH POSTAI
ALINE ALANO VIEIRA
ALINE MOMM
ALINI MARQUES
ALINI NEILI MASOTE
ALLISON RODRIGUES KERN
AMANDA FERRARI
ANA AURORA DE OLIVEIRA ALVES DOS SANTOS
ANA BEATRIZ BRANCHER
ANA CARLA PRIM
ANA MARIA MARCON DOS SANTOS
ANA PAULA MACHADO DA COSTA
ANA PAULA MARTINS REICHARDT
ANA PAULA PETREÇA 
ANA PAULA TEIXEIRA CECHINEL
ANDERSON ROBERTO BARKEMEYER
ANDRÉ LUÍS RINALDI
ANDRÉ SIMONETTO CAVALHEIRO
ANDRÉA BERTONCINI MENDES ZABOTI
ANDRÉA CORDEIRO QUINTINO
ANDRÉIA APARECIDA FONTANA DEMENECK
ANDREIA FERRARI
ANDREIA MARTIAS DA ROSA SILVEIRA
ANDRESA MARTINS DOS SANTOS PER
ANDRESSA CALEFFI TAMANHO
ANDRESSA HELLMANN
ANDREZA ISRAEL DE SOUZA
ANELI KLOTZ ROTHBARTH
ANGELA MARIA LODI
ANGELICA ANALU ESPÍNDOLA
ANGELITA TERESINHA STULP BOURSCHEID
ANTÃO ANTÔNIO DAVID
ANTÔNIA SALETTE GUIMARÃES GONÇALVES
ANTONIO MATOS VIEIRA
ARACELI MENGARDA JAKUBIAK
BIANCA MARIA DA ROCHA
BIANCA NASCIMENTO DE SOUZA
BIANCA SILVEIRA DA ROSA
BRUNA BERTONCELLO
BRUNA DEODANA FERRARI PAULI
BRUNA MORGAN
CAMILA REGINA ROSTIROLA
CARLA CRISTINA PESSOTTO
CARLA FLORIANO BATISTI
CARLA PIRES FERREIRA 
CARLOS ALFREDO SITTA FORTINI
CARLOS EDUARDO MOREIRA DA SILVA 
CARLOS EDUARDO OSORIO
CARLOS ROBERTO NIEC
CARME SIMIONI VARELA
CARMEN RAYMUNDI
CAROLINA  MOMM
CATIA MARIA BURIGO
CATIA REGINA MARANGONI GEREMIAS
CÉLIA SANTINA PEREIRA FRANCENER
CELSO GUERINI
CELSO MARCELINO   
CILENE BACHMANN NOGARETTI
CÍNTIA BÚRIGO GAVA
CÍNTIA POFFO
CINTIA SALVADOR SORGEN
CIRLENE DO CARMO LIMA DOS SANTOS
CLAUDETE APARECIDA MANENTI MAGRO
CLAUDIA DAYANE GONÇALVES ZIMMERMANN
CLÁUDIA MARIA VALENTIM NASCIMENTO
CLAUDIA REGINA NARDI
CLAUDINEI RECH
CLAUDINÉIA NIEHUES
CLAUDIO LUIZ ORCO
CLEA DA SILVA GUEIROS FIAMONCINI
CLEBER FONTANA GONÇALVES DA SILVA
CLEBER MIRANDA DE SOUZA
CLECI MARISA LORENZON JANOWITZ
CLEITON MENEZES ARCENIO
CLEOMARA F. RODRIGUES
CLEUSA BRUSAMARELLO
CLEUSA CENCI
CLEUSA MARISE KREUSCH GULINI
CLEVERSON KERKHOFF
CRENDI MELO RIBEIRO
CRISTIAN CEZAR DANNA
CRISTIANE DE JESUS PEREIRA
CRISTIANE FERRI
CRISTIANE GREGOLEWITSCH
CRISTIANE S`ANTANA 
CRISTIANE TOKARSKI EPEZIM
CRISTIANO BITTENCOURT
CRISTIANO CARVALHO NUNES
CRISTINA LAZZAROTTI
DALVA DOS SANTOS ALTOFF
DANIEL FELÍCIO
DANIELA DA SILVA FRAGA
DANIELE ARIATTI
DANIELE LINDNER DE OLIVEIRA
DANILO VASCONCELOS SANTOS
DARLI DE AMORIM ZUNINO
DARLI FROTA TANDALO
DAYANE MOSENA
DEISE FORMENTIN
DENILSON LUIZ FRUET 
DIEGO GREZELLE
DINEIDE MEYER COMANDOLI
EDEM LUIZ TUMELERO
EDENICE CARINA RAUSCHKOLB PATZLAFF
EDÉSIO MARCOS SLOMP
ÉDNA CORRÊA BATISTOTTI
ELAINE BORGHESAN
ELAINE MIRIAM CORBARI BONDAN
ELAIS GOMES DOS SANTOS
ELENIR APARECIDA PADILHA
ELENIR FATIMA CHINATO
ELFI IRENE NOERNBERG 
ELIANA DE OLIVEIRA AGUIAR
ELIANE APARECIDA RAMOS
ELIANE PICCOLI FERREIRA LOPES
ELIANI APARECIDA BUSNARDO BUEMO
ELIEL VEIGA DA SILVA
ELIETE SANDRA CANSI
ELIS DE SISTI BERNARDES
ELISANDRA LUCATELLI SANTIN
ELISANDRA STEINHEUSER JOCHEM 
ELISANGELA C. PEREIRA
ELISANGELA LUBAWSKI RÜEDIGER
ELISETE GESSER DELLA GUSTINA DA CARREGGIO
ELIZA DIESEL
ELIZANGELA BORGES DA SILVA CALEGARI
ELIZETE MORAES HESS
ELIZIANE APARECIDA PEREIRA FRANTZ
ELZA MARINA DA SILVA MORETTO
ENIA MARIA DE LIMA SCHEUERMANN
ESTELA MARIS BERGAMINI MACHADO
EUNICE MARCHI DA SILVA
EVANDRO TRESSOLDI DE ALMEIDA VARGAS
EVANILDA CORRÊA
FABIANA DE JESUS
FABIANA MARIANI
FABIANO PADILHA 
FÁBIO AUGUSTO HACHMANN
FABRICIA LUIZ SOUZA
FABRICIO FONTANA
FELIPE BATISTI
FERNANDO SEDREZ SILVA 
FERNANDO SOUZA DUTRA
FRANCIANI DA SILVA RAYMONDI
GEAN KARLO MEDEIROS
GEILA P. V. RIBEIRO
GENECIR TEREZINHA BRESSAN DEOTI
GEOVANA GESSNER
GERSON MACHOTA
GEVERSON MARTINS CHAVES
GILMARA DA SILVA
GIORGIA A. WIGGERS
GISLENE CRISTINA REGIS ITO
GISLENE DOS SANTOS SALA
GISLENE RODRIGUES
GISSELE SOUZA DE FRANCESCHI NUNES
GIZELI MAFFIOLETTI
GLAUCIA DA CUNHA
GLÓRIA CRISTIANE CAMPOS
GRACIANE ZIMMERMANN GRAH
GRAZIELA CAETANO DA ROSA SCHWARTZHAUPT
GREICE MAIARA DENKER
GREICY EDITE MACHADO DA ROCHA
GREICY SALVADOR ZACCARON 
GUSTAVO DUARTE DO VALLE PEREIRA
HELIN PERAZZOLI BOGONI
HELOISA GONÇALVES RIBEIRO FONTANELLA
HELVIO ARILSON BECKHAUSER
HUMBERTO LUIZ DALPIZZOL
IARA CANTO GARZON
IEDO ADALTRO ZORTÉA
IÔNI HEIDERSCITEIDT
ITAMARA PIVATTO BATISTA DA SILVA
IVALDO HAMMES
IZABELA SZPOGANICZ JUNCKES
JADSON LUÍS DA SILVA
JAIR CARLOS LAUXEN
JAIR RODRIGO TAVARES CARNEIRO
JAIRO GEBIEN
JAMES ADALCIO DOS SANTOS
JAMILLE MILITÃO
JANAINA GABRIEL MACHADO MORONA 
JANAINA PREVE COSTA
JANEA APARECIDA DA SILVA POSSAMAI
JEANINE FERREIRA DOS ANJOS 
JESSICA LAIZI RAFAELI
JOANA DE JESUS DEMORI
JOÃO CARLOS DA GAMA
JOÃO MARIO PARTIKA
JOÃO TADEU CORRÊA
JOARES JOCHEM
JOARES VITÓRIO ROTAVA
JONAS CARLOS SCHEFFER DEMARCHI
JONAS MANOEL SIRINO
JONAS PALAVRO
JORGE LUIZ BUERGER
JOSÉ BRACO DA SILVA
JOSE LEMBECK
JOSEMIR FORGIARINI
JOSETE MARIA DE LEMOS ESTROWISPY
JUCILENE ANTÔNIO FERNANDES
JULIA FRAGA NIEHUES
JULIA LUIZA DEGERING
JULIANA FABIA CANONICA TIRELLI
JULIANA MULLER SILVEIRA
JULIANA PAULA POSSAMAI
JULIANA VANELLI
JULIANE MUCHALOSKI SLABADACK FERRAZ
JULIANO COWACICZ
JULIANO MENEGUZZI
JUSSARA MARIA DE FARIAS BOM
JUVENCIO RODRIGUES LOPES
KARLA LUANA FOLSTER ROESNER
KARLA OSELAME VIEIRA OLIVEIRA 
KATIA ELOISA KAIBERS
KATIA ROUSSENQ BICHELS
KELY CRISTINA MARTINS
KLEBERSON LUCIANO DE LIMA
LAERCIO DE COSTA
LAÉRCIO SOBCZACK
LARA APARECIDA SCHMIDT
LAURA CORREA
LAURECI BERNADETE SCHNEIDER PEREIRA
LEANDRO RANGEL DOS SANTOS
LÉIA CRISTINA ABREU VIEIRA
LEONARDO LUIS MARTINS
LEONETE DA SILVA TELES GONÇALVES
LETÍCIA DE CAMPOS VELHO MARTEL
LIDIANE VENTURA FRAGA
LILIAN SANDIN BOEING
LILLIAN ELIANE BATSCHAUER FERREIRA 
LIZANDRA MABONI
LUANA COSTA DE CÓRDOVA
LUCIANA GABARDO DO CARMO
LUCIANA MARIA DE SOUZA
LUÍS FERNANDO DE LIZ VARELA
LUIZ BERNARDINO DA SILVA
LUIZ CLAUDIO VIANA
LUIZ FELIPE TORCATTO ZANELLA
LUIZ PAULO MONTEIRO MAFRA
MAGRID AULER
MAIARA GOULART PEREIRA 
MAICON RODRIGO BERNARDI
MAIKE ELIZE TECHIO
MAIRA JENNRICH DA COSTA
MARCELA EIFLER
MARCIA WITTHOEFT MELLIES
MARCIANO DE OLIVEIRA 
MARCIO HENRIQUE VANDRESEN
MARCIO JOSE DA SILVA
MARCIO LUIS MACHADO
MARCOS ANDRE ALVES MONTEIRO
MARCOS ANDRÉ RADÜNZ
MARCOS AURÉLIO JUNIOR PINTO
MARELI POLEZA
MARGARIDA GAZONI ZENARO
MARGOT JANSSEN NUNES
MARI ELISA BULALL ELLE
MARI PIAIA
MARIA CRISTINA SCHIESSL GELINSKI
MARIA DE FATIMA NURNBERG
MARIA DE JESUS LUCENA BARROS CONTE
MARIA DE LURDES MATEI
MARIA HELENA CONCEICAO DE LIMA HOBUS
MARIA LUCIA BARCELOS ROSA
MARIA NADIR DE ARAUJO SOUZA
MARIANE BEYER EHRAT
MARIBEL PEREIRA DE SOUZA 
MARILÉIA REZINI MERINI
MARILENA LOSS BIER
MARILENE DA SILVA PACHECO
MARILENE IZIDORO HONORATO DO NASCIMENTO
MARILENE JACINTO GASPAR
MARINETE KOLLING DA SILVA
MARISE TERESINHA PREVIDE GIOMBELLI
MARISETE APARECID PEREIRA SUSIN
MARISTELA GATTO FACCIO
MARIVANE XAVIER
MARIZA GRANEMANN DE MELLO
MARLEI VEDOVATO
MARLENE ROCHS BACKER
MARLENE VALESAN
MARLI GORETTI KAMMERS
MARLISA APARECIDA PADILHA
MARLIZE KONELL CARLINI
MARLUCI GUTHIÁ FERREIRA
MAURA DOERNER BRUENING
MAURÍCIO BRIDI
MAURICIO DAGNONI
MAURO CESAR MARCON
MEIRELEIN GRACH MACHADO
MEREANICE CORREIA
MERI TEREZINHA DE MELO HANG
MOISES HOEGENN
MORGANA TOMAZI MINATTO
NADIR TERESINHA ETGES
NELSON KLEIN 
NEUSA MARIA M. PUCCI
ODINÉLIA ELEUTÉRIO KUHNEN
ORLI E PAZ
ORLI JOSÉ MACHADO
OSMAR MATIOLA
OSNI SÉRGIO SCHARF
OSVALDO FARIA DE OLIVEIRA
PATRÍCIA DE FÁTIMA SEIDEL
PATRÍCIA DOS SANTOS
PATRÍCIA LUEDERS
PATRICIA ZANOTTO FIORESE
PAULO BERTÉ
PAULO RICARDO PESAVENTO
PRISCILA ELAINE EHRAT CARDOZO
RAFAEL TACHINI DE MELO
RAFAELA TAMANINI DOS SANTOS 
RAPHAEL PERICO DUTRA
RAQUEL FELLER DE SOUZA LEHMKUHL
REGINA CARIN JACOBY CUREAU
RENATO COSTA
ROBERTA KELLY WARMLING
ROBERTO ZOLET
ROBSON JEAN BACK
ROCHELER CARLA DALAZEN DOS SANTOS
RODNEI ALVES
RODOLFO JOAQUIM PINTO DA LUZ
RODRIGO BARBOSA SILVEIRA
RODRIGO RODRIGUES
RODRIGO SIMÃO ANTONIO KOERICH
RONALDO DA ROCHA
ROSA MARIA LAZAROTTO FOLETTO
ROSALINA DE LARA VARGAS
ROSANA HERMES
ROSANE DOS SANTOS
ROSANGELA ROSSA DE SOUZA
ROSANIA INES ROSSATTO ZAGO
ROSE CARLA LIESKOW MENGARDA
ROSE CLÉIA FARIAS VIGOLO
ROSECLER OLIVEIRA DE PRA
ROSELI MARIA DE LUCCA PIZZOLO
ROSELY FERREIRA DA SILVA
ROSEMARI SCHIESSL DOS PASSOS
ROSEMARY DA SILVA DOS SANTOS
ROSI MERI DA SILVA
ROSILENE PACHECO DE LIMA
ROSIMAR DAROS
ROSIMAR MELO MENDONÇA
ROSIMERI KAMMERS D`AVILA
ROZILEI TEREZINHA FRITZEN
ROZILENE MUNIZ DE OLIVEIRA CANDIDO
RÚBIA CRISTINA MOHR  
RÚBIA MANUELE CAMPREGHER
RUTE DA SILVA 
SABRINA MORAES DE SOUZA
SADI BARON
SAIANE BURTET DO AMARAL
SALETE BRIZOLA DE JESUS
SALETE CATARINA LISZKIEVICH
SALETE OLIVEIRA
SANDRA B. S. SCHOLTZE
SANDRA DANI RAVANELI
SANDRA MARIA FRANCISCA
SANDRA REGINA CALLAI SCHUH
SARA DOS SANTOS AMOROSO
SCHIRLEY APARECIDA DA CUNHA CABRAL
SERGIO OTÁVIO BASSETTI
SHIRLEY NOBRE SCHARF
SIDNEY AILTON DA SILVA
SILVANA LAZZARINI BULLA
SILVANE INÊS SCHNEIDERS BAUMGARTEN
SILVIA REGINA BENDER MAGRI 
SIMONE DREHMER
SIMONE JANICE BRETZKE PROBST
SIMONE SCHRAMM
SINARA AMELIA GONÇALVES E GARCIA
SIRLEI T. A DE ALMEIDA
SIRLENE MACHADO CUNHA JOAQUIM
SOLANGE FRANZOSI
SÔNIA DAMIÃO BRESOLIN
SONIA ENDLER DE OLIVEIRA
SÔNIA MARIA DE MACEDO
SONIA REGINA SILVEIRA GONÇALVES
SONIA TEREZINHA RIBAS
SUSANA MÜLLER CAMPIGOTTO
SUSANE APARECIDA MECABÔ DEMENECK 
SUZETE COELHO LEAL
TAÍSA ELLEN BRANTL
TAMILA CAVALER PESSOA DE MELLO
TANIA DA SILVA FERREIRA
TANIA MARA ROCHA MORATELLI 
TATIANA ANDREIA RUCINSKI
TERESINHA DE JESUS BASTO DA SILVA
TERESINHA SPILERE MARANGONI
TEREZINHA MATIOLO
THAYSSA POGONGELSKI DA CUNHA
TIAGO METZLER DE BRITO
TIAGO WESTARB
TICIANA GORETI MOREIRA
TONIEL DA SILVA
ULISSES ANACLETO PEREIRA ORLANDO
VALCI TEREZINHA DE SOUZA
VALDEMIR JOSE ORTIZ DE CASTILHO
VALÉRIA ROCHA LACERDA GRUENFELD
VANESSA DE CASTRO WALTER
VANESSA PEREIRA
VERA LÚCIA CORRÊA 
VERANICE MARIA LOVATEL
VILSON JAIR SAUSEN
VOLMIR ZOLET DA SILVA JUNIOR
VOLNEI LUIZ DOS SANTOS
WILLIAM THIAGO BUSS
YARA FARACO ZIN
ZILMA MÔNICA SANSÃO BENEVENUTTI
</t>
  </si>
  <si>
    <t>Portas Abertas - Unoesc Campos de Pinhalzino - Ciências Contábeis</t>
  </si>
  <si>
    <t>Paulo João Bastos</t>
  </si>
  <si>
    <t xml:space="preserve">ADRIANE PAULUS
ADRIANE WEBER
ANA GABRIELA HOFFMANN
ANGÉLICA SIGNORINI
BRUNA LUANA KOCH
CAMILA LUZZI
CARINE BREMM DA ROCHA
CASSIANO ANDRÉ ISOTON
CINTIA LUFT
CRISTIAN LUIS BARCAROLO
DAIARA BATISTA DA CRUZ
DÉBORA GLANER ZATTI
DOUGLAS RODRIGO DRESLER
EDERSON WAHLBRINK
ELISANDRA SENHOR
EMANUEL DIRCEU SERRAGLIO
EMERSON JUNIOR MAROSTICA
FABIANA GONSALVES
GABRIELE TEREZINHA JOHNER
GUILHERME HENRIQUE DENIG
JANICE INÊS MAHL
JULIA KOTTWITZ
LEANDRO DE ALMEIDA
LEDIANI MOHR
LETICIA CRISTINA KUNRATH
LUANA MAHL
MAIULY FRANCINE PETRY
NATALIA UTZIG
PATRÍCIA CRISTINA PEREIRA
RAYLEEN CÂNDIDA LAZZARETTI
SOLANGE PIRES MORAIS
SUZANA WINCKIEWCZ
TAINÁ CRISTINA HOFFMANN
VANESSA MARIA FRANA
WILLIAM SCHABARUM DE ASSUNÇÃO
PAULO JOÃO BASTOS
</t>
  </si>
  <si>
    <t>Portas Abertas - Câmara Mirim de Pinheiro Preto</t>
  </si>
  <si>
    <t>Joseane Aparecida Corrêa</t>
  </si>
  <si>
    <t xml:space="preserve">ALESSANDRA MÂNICA
BARBARA PICCOLI
CARLOS MIGUEL MERGERT
FERNANDO RANDON BOESING
MARIANA BRESSAN DA CRUZ
PEDRO RICIERI HOLLEWEGER BRESSAN
RENAN SAMUEL RIGO
TAINÁ FISCHER
THOMAS FARINA
ADAIR HACK
IRENE EGGERS FARINA
SUZANA TESTA MUGNOL
VALDIR DOMINGOS BENDER
</t>
  </si>
  <si>
    <t>Portas Abertas - Vereadores Mirins de Itapiranga</t>
  </si>
  <si>
    <t>Odir Gomes da Rocha Neto</t>
  </si>
  <si>
    <t>13</t>
  </si>
  <si>
    <t xml:space="preserve">ALESSANDRA NEISS
ALEXANDRE MEURER CASTANHEDE
CAMILY RODRIGUES
DANIEL MELZ
HELENA CRISTINE IMMIG
JACSON CAINAN LOPES DA SILVA
JOÃO VITOR FACCO
LUAN VINÍCIOS MALDANER
NÁTHALI DE CARVALHO GARCIA
RAQUEL FRITZEN NOS
SIMONE INÊS HENNICKA LOEBLEIN
VANESSA CRISTINE CHRIST MUELLER
VIANEI GROTH ARNHOLD
</t>
  </si>
  <si>
    <t>Portas Abertas - Vereadores Mirins de Arabutã</t>
  </si>
  <si>
    <t>16</t>
  </si>
  <si>
    <t xml:space="preserve">BRENO KOVALSKI
BRUNO WEBER
DIOGO KASTER
EDUARDO MAURÍCIO HELBING
ISOLDE DULCE SCHUCH RUPPENTHAL
JACSON MATEUS FAGUNDES RODRIGUES
JULIARA CARINE DOS SANTOS WAZLAWICK
LIA MARA LOHMANN BOTTCHER
LIANE DÖRZBACHER
MARCIO FERNANDO KOLING
MARIA EDUARDA KIEKOW
MARISA MARLENE WEIMER
MARLENE WEIMER WILTGEN
PALOMA RITTER
 TANIA ARTIFON
EDUARDO HENRIQUE GRUEN FURLANETT
</t>
  </si>
  <si>
    <t>Setembro</t>
  </si>
  <si>
    <t>Outubro</t>
  </si>
  <si>
    <t>Portas Abertas - UNOESC - SÃO MIGUEL DO OESTE - Turma Ciências Contábeis</t>
  </si>
  <si>
    <t xml:space="preserve">ALEX MARCHEZAN
AMANDA LUIZA BASSANI
ANDRESSA BRUNA GOBBI
ANDRESSA RAMOS WELCHEN
CAMILA BAIOCCO MARCA
CLAUDINÉIA MILENA BOSCHI
DÉBORA LUIZA BENCKE
EDUARDA LUIZA BIASI
FELIPE TREVISAN
FERNANDA MENEGUZZO
GIOVANI RECK
GISELE CARLA MARION
IVANIA MARA ZORZZI
JOÃO CARLOS SEÁRA JUNIOR
JULIANE SCHNORRENBERGER
KATIA THALIA DHEIN
KÉLI MILENA NEITZEL
KELLY BECKER
LUIZ HENRIQUE ZANONI BERTAMONI
NATAN JÚNIOR GALLINA
RENAN JUNIOR FELIMBERT
SUELEN CARLA SMANIOTTO
TAINÁ DE LUCCA GASPERIN
VANESSA ANA LUDWIG
PROF. VALMIR ROQUE SOTT (RESPONSÁVEL)
</t>
  </si>
  <si>
    <t>TABELA 21 - ATIVIDADE DE CAPACITAÇÃO E APERFEIÇOAMENTO - PÚBLICO EXTERNO</t>
  </si>
</sst>
</file>

<file path=xl/styles.xml><?xml version="1.0" encoding="utf-8"?>
<styleSheet xmlns="http://schemas.openxmlformats.org/spreadsheetml/2006/main">
  <numFmts count="2">
    <numFmt numFmtId="43" formatCode="_-* #,##0.00_-;\-* #,##0.00_-;_-* &quot;-&quot;??_-;_-@_-"/>
    <numFmt numFmtId="164" formatCode="#,##0.00;[Red]#,##0.00"/>
  </numFmts>
  <fonts count="1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lignment vertical="center"/>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vertical="center"/>
    </xf>
    <xf numFmtId="164" fontId="4" fillId="3" borderId="1" xfId="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5"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13" fillId="2" borderId="8"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4" fontId="10" fillId="2" borderId="0" xfId="0"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2" fillId="2" borderId="8"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xf numFmtId="16"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43" fontId="11" fillId="2" borderId="1" xfId="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10" fillId="2" borderId="0" xfId="0" applyFont="1" applyFill="1" applyBorder="1" applyAlignment="1">
      <alignment horizontal="center" vertical="center"/>
    </xf>
    <xf numFmtId="0" fontId="14" fillId="4"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
  <sheetViews>
    <sheetView tabSelected="1" zoomScale="70" zoomScaleNormal="70" workbookViewId="0">
      <selection activeCell="M13" sqref="M13"/>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76" t="s">
        <v>130</v>
      </c>
      <c r="B1" s="76"/>
      <c r="C1" s="76"/>
      <c r="D1" s="76"/>
      <c r="E1" s="76"/>
      <c r="F1" s="76"/>
      <c r="G1" s="76"/>
      <c r="H1" s="76"/>
      <c r="I1" s="76"/>
      <c r="J1" s="76"/>
      <c r="K1" s="76"/>
      <c r="L1" s="76"/>
      <c r="M1" s="76"/>
      <c r="N1" s="76"/>
      <c r="O1" s="76"/>
    </row>
    <row r="2" spans="1:15" ht="79.5" customHeight="1">
      <c r="A2" s="22" t="s">
        <v>0</v>
      </c>
      <c r="B2" s="41" t="s">
        <v>1</v>
      </c>
      <c r="C2" s="23" t="s">
        <v>36</v>
      </c>
      <c r="D2" s="41" t="s">
        <v>37</v>
      </c>
      <c r="E2" s="41" t="s">
        <v>4</v>
      </c>
      <c r="F2" s="41" t="s">
        <v>5</v>
      </c>
      <c r="G2" s="24" t="s">
        <v>38</v>
      </c>
      <c r="H2" s="24" t="s">
        <v>39</v>
      </c>
      <c r="I2" s="24" t="s">
        <v>67</v>
      </c>
      <c r="J2" s="25" t="s">
        <v>40</v>
      </c>
      <c r="K2" s="24" t="s">
        <v>41</v>
      </c>
      <c r="L2" s="24" t="s">
        <v>42</v>
      </c>
      <c r="M2" s="41" t="s">
        <v>6</v>
      </c>
      <c r="N2" s="23" t="s">
        <v>43</v>
      </c>
      <c r="O2" s="23" t="s">
        <v>33</v>
      </c>
    </row>
    <row r="3" spans="1:15" ht="123.75" customHeight="1">
      <c r="A3" s="11" t="s">
        <v>127</v>
      </c>
      <c r="B3" s="11" t="s">
        <v>128</v>
      </c>
      <c r="C3" s="11" t="s">
        <v>16</v>
      </c>
      <c r="D3" s="11" t="s">
        <v>27</v>
      </c>
      <c r="E3" s="11" t="s">
        <v>101</v>
      </c>
      <c r="F3" s="11" t="s">
        <v>31</v>
      </c>
      <c r="G3" s="11">
        <v>0</v>
      </c>
      <c r="H3" s="11">
        <v>0</v>
      </c>
      <c r="I3" s="11">
        <v>0</v>
      </c>
      <c r="J3" s="11">
        <v>0</v>
      </c>
      <c r="K3" s="11">
        <v>0</v>
      </c>
      <c r="L3" s="11">
        <v>0</v>
      </c>
      <c r="M3" s="11">
        <v>3</v>
      </c>
      <c r="N3" s="11">
        <v>25</v>
      </c>
      <c r="O3" s="11" t="s">
        <v>129</v>
      </c>
    </row>
    <row r="4" spans="1:15" ht="15.75">
      <c r="A4" s="78" t="s">
        <v>8</v>
      </c>
      <c r="B4" s="78"/>
      <c r="C4" s="78"/>
      <c r="D4" s="78"/>
      <c r="E4" s="78"/>
      <c r="F4" s="78"/>
      <c r="G4" s="60">
        <f>SUM(G3:G3)</f>
        <v>0</v>
      </c>
      <c r="H4" s="60">
        <f>SUM(H3:H3)</f>
        <v>0</v>
      </c>
      <c r="I4" s="60">
        <f>SUM(I3:I3)</f>
        <v>0</v>
      </c>
      <c r="J4" s="60">
        <f>SUM(J3:J3)</f>
        <v>0</v>
      </c>
      <c r="K4" s="60">
        <f>SUM(K3:K3)</f>
        <v>0</v>
      </c>
      <c r="L4" s="60">
        <f>SUM(L3:L3)</f>
        <v>0</v>
      </c>
      <c r="M4" s="60">
        <f>SUM(M3:M3)</f>
        <v>3</v>
      </c>
      <c r="N4" s="60">
        <f>SUM(N3:N3)</f>
        <v>25</v>
      </c>
      <c r="O4" s="42"/>
    </row>
    <row r="5" spans="1:15" ht="15.75">
      <c r="A5" s="64" t="s">
        <v>98</v>
      </c>
    </row>
    <row r="7" spans="1:15">
      <c r="A7" s="77"/>
      <c r="B7" s="77"/>
      <c r="C7" s="77"/>
      <c r="D7" s="77"/>
      <c r="E7" s="77"/>
      <c r="F7" s="77"/>
      <c r="G7" s="61"/>
      <c r="H7" s="61"/>
      <c r="I7" s="61"/>
      <c r="J7" s="61"/>
      <c r="K7" s="61"/>
      <c r="L7" s="61"/>
      <c r="M7" s="62"/>
      <c r="N7" s="62"/>
      <c r="O7" s="63"/>
    </row>
  </sheetData>
  <mergeCells count="3">
    <mergeCell ref="A1:O1"/>
    <mergeCell ref="A7:F7"/>
    <mergeCell ref="A4:F4"/>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32"/>
  <sheetViews>
    <sheetView topLeftCell="A31" zoomScale="60" zoomScaleNormal="60" workbookViewId="0">
      <selection activeCell="K40" sqref="K40"/>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1" width="13" bestFit="1" customWidth="1"/>
    <col min="12" max="12" width="10.42578125" customWidth="1"/>
    <col min="13" max="13" width="11.85546875" customWidth="1"/>
    <col min="14" max="14" width="15.7109375" customWidth="1"/>
    <col min="15" max="15" width="9.28515625" customWidth="1"/>
  </cols>
  <sheetData>
    <row r="1" spans="1:15" ht="58.5" customHeight="1">
      <c r="A1" s="67" t="s">
        <v>0</v>
      </c>
      <c r="B1" s="67" t="s">
        <v>1</v>
      </c>
      <c r="C1" s="67" t="s">
        <v>2</v>
      </c>
      <c r="D1" s="67" t="s">
        <v>3</v>
      </c>
      <c r="E1" s="67" t="s">
        <v>4</v>
      </c>
      <c r="F1" s="68" t="s">
        <v>5</v>
      </c>
      <c r="G1" s="46" t="s">
        <v>13</v>
      </c>
      <c r="H1" s="46" t="s">
        <v>7</v>
      </c>
      <c r="I1" s="46" t="s">
        <v>14</v>
      </c>
      <c r="J1" s="46" t="s">
        <v>11</v>
      </c>
      <c r="K1" s="68" t="s">
        <v>8</v>
      </c>
      <c r="L1" s="69" t="s">
        <v>10</v>
      </c>
      <c r="M1" s="68" t="s">
        <v>6</v>
      </c>
      <c r="N1" s="69" t="s">
        <v>20</v>
      </c>
      <c r="O1" s="70" t="s">
        <v>33</v>
      </c>
    </row>
    <row r="2" spans="1:15" ht="83.25" customHeight="1">
      <c r="A2" s="7" t="s">
        <v>23</v>
      </c>
      <c r="B2" s="2" t="s">
        <v>12</v>
      </c>
      <c r="C2" s="2" t="s">
        <v>12</v>
      </c>
      <c r="D2" s="2" t="s">
        <v>12</v>
      </c>
      <c r="E2" s="2" t="s">
        <v>12</v>
      </c>
      <c r="F2" s="2" t="s">
        <v>12</v>
      </c>
      <c r="G2" s="3">
        <v>0</v>
      </c>
      <c r="H2" s="3">
        <v>0</v>
      </c>
      <c r="I2" s="3">
        <v>0</v>
      </c>
      <c r="J2" s="3">
        <v>0</v>
      </c>
      <c r="K2" s="3">
        <v>0</v>
      </c>
      <c r="L2" s="3">
        <v>0</v>
      </c>
      <c r="M2" s="3">
        <v>0</v>
      </c>
      <c r="N2" s="8">
        <v>0</v>
      </c>
    </row>
    <row r="3" spans="1:15" ht="83.25" customHeight="1">
      <c r="A3" s="7" t="s">
        <v>17</v>
      </c>
      <c r="B3" s="2" t="s">
        <v>15</v>
      </c>
      <c r="C3" s="2" t="s">
        <v>16</v>
      </c>
      <c r="D3" s="4" t="s">
        <v>19</v>
      </c>
      <c r="E3" s="2" t="s">
        <v>18</v>
      </c>
      <c r="F3" s="2" t="s">
        <v>22</v>
      </c>
      <c r="G3" s="3">
        <v>0</v>
      </c>
      <c r="H3" s="3">
        <v>0</v>
      </c>
      <c r="I3" s="3">
        <v>0</v>
      </c>
      <c r="J3" s="3">
        <v>0</v>
      </c>
      <c r="K3" s="3">
        <v>0</v>
      </c>
      <c r="L3" s="3">
        <v>0</v>
      </c>
      <c r="M3" s="2">
        <v>15</v>
      </c>
      <c r="N3" s="9">
        <v>146</v>
      </c>
    </row>
    <row r="4" spans="1:15" ht="83.25" customHeight="1">
      <c r="A4" s="19" t="s">
        <v>24</v>
      </c>
      <c r="B4" s="2" t="s">
        <v>12</v>
      </c>
      <c r="C4" s="2" t="s">
        <v>12</v>
      </c>
      <c r="D4" s="2" t="s">
        <v>12</v>
      </c>
      <c r="E4" s="2" t="s">
        <v>12</v>
      </c>
      <c r="F4" s="2" t="s">
        <v>12</v>
      </c>
      <c r="G4" s="3">
        <v>0</v>
      </c>
      <c r="H4" s="3">
        <v>0</v>
      </c>
      <c r="I4" s="3">
        <v>0</v>
      </c>
      <c r="J4" s="3">
        <v>0</v>
      </c>
      <c r="K4" s="3">
        <v>0</v>
      </c>
      <c r="L4" s="3">
        <v>0</v>
      </c>
      <c r="M4" s="3">
        <v>0</v>
      </c>
      <c r="N4" s="21">
        <v>0</v>
      </c>
    </row>
    <row r="5" spans="1:15" ht="83.25" customHeight="1" thickBot="1">
      <c r="A5" s="20" t="s">
        <v>32</v>
      </c>
      <c r="B5" s="17" t="s">
        <v>25</v>
      </c>
      <c r="C5" s="12" t="s">
        <v>16</v>
      </c>
      <c r="D5" s="13" t="s">
        <v>27</v>
      </c>
      <c r="E5" s="10" t="s">
        <v>29</v>
      </c>
      <c r="F5" s="10" t="s">
        <v>31</v>
      </c>
      <c r="G5" s="15">
        <v>0</v>
      </c>
      <c r="H5" s="15">
        <v>0</v>
      </c>
      <c r="I5" s="15">
        <v>0</v>
      </c>
      <c r="J5" s="16">
        <v>0</v>
      </c>
      <c r="K5" s="15">
        <v>0</v>
      </c>
      <c r="L5" s="15">
        <v>0</v>
      </c>
      <c r="M5" s="10">
        <v>2</v>
      </c>
      <c r="N5" s="12">
        <v>14</v>
      </c>
      <c r="O5" s="12" t="s">
        <v>34</v>
      </c>
    </row>
    <row r="6" spans="1:15" ht="83.25" customHeight="1" thickBot="1">
      <c r="A6" s="20" t="s">
        <v>32</v>
      </c>
      <c r="B6" s="18" t="s">
        <v>26</v>
      </c>
      <c r="C6" s="11" t="s">
        <v>16</v>
      </c>
      <c r="D6" s="14" t="s">
        <v>28</v>
      </c>
      <c r="E6" s="11" t="s">
        <v>30</v>
      </c>
      <c r="F6" s="11" t="s">
        <v>31</v>
      </c>
      <c r="G6" s="16">
        <f>1291.03+407.42</f>
        <v>1698.45</v>
      </c>
      <c r="H6" s="16">
        <v>1630.16</v>
      </c>
      <c r="I6" s="16">
        <v>0</v>
      </c>
      <c r="J6" s="16">
        <v>3839</v>
      </c>
      <c r="K6" s="16">
        <f>G6+H6+I6+J6</f>
        <v>7167.6100000000006</v>
      </c>
      <c r="L6" s="16">
        <f>K6/N6</f>
        <v>26.15916058394161</v>
      </c>
      <c r="M6" s="11">
        <v>7</v>
      </c>
      <c r="N6" s="11">
        <v>274</v>
      </c>
      <c r="O6" s="11" t="s">
        <v>35</v>
      </c>
    </row>
    <row r="7" spans="1:15" ht="83.25" customHeight="1">
      <c r="A7" s="26" t="s">
        <v>66</v>
      </c>
      <c r="B7" s="27" t="s">
        <v>44</v>
      </c>
      <c r="C7" s="28" t="s">
        <v>16</v>
      </c>
      <c r="D7" s="29" t="s">
        <v>45</v>
      </c>
      <c r="E7" s="28" t="s">
        <v>46</v>
      </c>
      <c r="F7" s="27" t="s">
        <v>31</v>
      </c>
      <c r="G7" s="30">
        <v>0</v>
      </c>
      <c r="H7" s="30">
        <v>0</v>
      </c>
      <c r="I7" s="30">
        <v>0</v>
      </c>
      <c r="J7" s="31">
        <v>307.8</v>
      </c>
      <c r="K7" s="32">
        <f>G7+H7+I7+J7</f>
        <v>307.8</v>
      </c>
      <c r="L7" s="30">
        <f>K7/N7</f>
        <v>17.100000000000001</v>
      </c>
      <c r="M7" s="27">
        <v>8</v>
      </c>
      <c r="N7" s="28">
        <v>18</v>
      </c>
      <c r="O7" s="28" t="s">
        <v>47</v>
      </c>
    </row>
    <row r="8" spans="1:15" ht="83.25" customHeight="1">
      <c r="A8" s="26" t="s">
        <v>66</v>
      </c>
      <c r="B8" s="27" t="s">
        <v>48</v>
      </c>
      <c r="C8" s="28" t="s">
        <v>16</v>
      </c>
      <c r="D8" s="10" t="s">
        <v>27</v>
      </c>
      <c r="E8" s="27" t="s">
        <v>49</v>
      </c>
      <c r="F8" s="27" t="s">
        <v>31</v>
      </c>
      <c r="G8" s="30">
        <v>0</v>
      </c>
      <c r="H8" s="30">
        <v>0</v>
      </c>
      <c r="I8" s="30">
        <v>0</v>
      </c>
      <c r="J8" s="31">
        <v>0</v>
      </c>
      <c r="K8" s="32">
        <v>0</v>
      </c>
      <c r="L8" s="30">
        <f t="shared" ref="L8:L12" si="0">K8/N8</f>
        <v>0</v>
      </c>
      <c r="M8" s="27">
        <v>3</v>
      </c>
      <c r="N8" s="28">
        <v>16</v>
      </c>
      <c r="O8" s="28" t="s">
        <v>50</v>
      </c>
    </row>
    <row r="9" spans="1:15" ht="83.25" customHeight="1">
      <c r="A9" s="26" t="s">
        <v>66</v>
      </c>
      <c r="B9" s="10" t="s">
        <v>51</v>
      </c>
      <c r="C9" s="12" t="s">
        <v>16</v>
      </c>
      <c r="D9" s="10" t="s">
        <v>27</v>
      </c>
      <c r="E9" s="10" t="s">
        <v>52</v>
      </c>
      <c r="F9" s="10" t="s">
        <v>31</v>
      </c>
      <c r="G9" s="15">
        <v>0</v>
      </c>
      <c r="H9" s="15">
        <v>0</v>
      </c>
      <c r="I9" s="15">
        <v>0</v>
      </c>
      <c r="J9" s="16">
        <v>0</v>
      </c>
      <c r="K9" s="34">
        <v>0</v>
      </c>
      <c r="L9" s="30">
        <f t="shared" si="0"/>
        <v>0</v>
      </c>
      <c r="M9" s="10">
        <v>3</v>
      </c>
      <c r="N9" s="12">
        <v>56</v>
      </c>
      <c r="O9" s="12" t="s">
        <v>53</v>
      </c>
    </row>
    <row r="10" spans="1:15" ht="83.25" customHeight="1">
      <c r="A10" s="26" t="s">
        <v>66</v>
      </c>
      <c r="B10" s="33" t="s">
        <v>54</v>
      </c>
      <c r="C10" s="33" t="s">
        <v>16</v>
      </c>
      <c r="D10" s="33" t="s">
        <v>27</v>
      </c>
      <c r="E10" s="33" t="s">
        <v>55</v>
      </c>
      <c r="F10" s="33" t="s">
        <v>31</v>
      </c>
      <c r="G10" s="35">
        <v>0</v>
      </c>
      <c r="H10" s="35">
        <v>0</v>
      </c>
      <c r="I10" s="36">
        <v>0</v>
      </c>
      <c r="J10" s="36">
        <v>0</v>
      </c>
      <c r="K10" s="37">
        <v>0</v>
      </c>
      <c r="L10" s="30">
        <f t="shared" si="0"/>
        <v>0</v>
      </c>
      <c r="M10" s="38">
        <v>3</v>
      </c>
      <c r="N10" s="33" t="s">
        <v>56</v>
      </c>
      <c r="O10" s="12" t="s">
        <v>57</v>
      </c>
    </row>
    <row r="11" spans="1:15" ht="83.25" customHeight="1">
      <c r="A11" s="26" t="s">
        <v>66</v>
      </c>
      <c r="B11" s="33" t="s">
        <v>58</v>
      </c>
      <c r="C11" s="33" t="s">
        <v>16</v>
      </c>
      <c r="D11" s="33" t="s">
        <v>27</v>
      </c>
      <c r="E11" s="33" t="s">
        <v>59</v>
      </c>
      <c r="F11" s="33" t="s">
        <v>31</v>
      </c>
      <c r="G11" s="36">
        <v>0</v>
      </c>
      <c r="H11" s="36">
        <v>0</v>
      </c>
      <c r="I11" s="36">
        <v>0</v>
      </c>
      <c r="J11" s="36">
        <v>0</v>
      </c>
      <c r="K11" s="37">
        <v>0</v>
      </c>
      <c r="L11" s="30">
        <f t="shared" si="0"/>
        <v>0</v>
      </c>
      <c r="M11" s="38">
        <v>3</v>
      </c>
      <c r="N11" s="33" t="s">
        <v>60</v>
      </c>
      <c r="O11" s="12" t="s">
        <v>61</v>
      </c>
    </row>
    <row r="12" spans="1:15" ht="83.25" customHeight="1">
      <c r="A12" s="26" t="s">
        <v>66</v>
      </c>
      <c r="B12" s="11" t="s">
        <v>62</v>
      </c>
      <c r="C12" s="11" t="s">
        <v>16</v>
      </c>
      <c r="D12" s="39" t="s">
        <v>63</v>
      </c>
      <c r="E12" s="11" t="s">
        <v>64</v>
      </c>
      <c r="F12" s="11" t="s">
        <v>31</v>
      </c>
      <c r="G12" s="16">
        <v>0</v>
      </c>
      <c r="H12" s="16">
        <v>0</v>
      </c>
      <c r="I12" s="16">
        <v>0</v>
      </c>
      <c r="J12" s="16">
        <v>923.4</v>
      </c>
      <c r="K12" s="40">
        <f>G12+H12+I12+J12</f>
        <v>923.4</v>
      </c>
      <c r="L12" s="30">
        <f t="shared" si="0"/>
        <v>11.125301204819277</v>
      </c>
      <c r="M12" s="11">
        <v>7</v>
      </c>
      <c r="N12" s="11">
        <v>83</v>
      </c>
      <c r="O12" s="11" t="s">
        <v>65</v>
      </c>
    </row>
    <row r="13" spans="1:15" ht="83.25" customHeight="1">
      <c r="A13" s="33" t="s">
        <v>79</v>
      </c>
      <c r="B13" s="43" t="s">
        <v>68</v>
      </c>
      <c r="C13" s="12" t="s">
        <v>16</v>
      </c>
      <c r="D13" s="10" t="s">
        <v>27</v>
      </c>
      <c r="E13" s="33" t="s">
        <v>69</v>
      </c>
      <c r="F13" s="33" t="s">
        <v>31</v>
      </c>
      <c r="G13" s="36">
        <v>0</v>
      </c>
      <c r="H13" s="36">
        <v>0</v>
      </c>
      <c r="I13" s="36">
        <v>0</v>
      </c>
      <c r="J13" s="36">
        <v>0</v>
      </c>
      <c r="K13" s="37">
        <f>G13+H13+I13+J13</f>
        <v>0</v>
      </c>
      <c r="L13" s="30">
        <f>K13/N13</f>
        <v>0</v>
      </c>
      <c r="M13" s="10">
        <v>3</v>
      </c>
      <c r="N13" s="12">
        <v>40</v>
      </c>
      <c r="O13" s="12" t="s">
        <v>70</v>
      </c>
    </row>
    <row r="14" spans="1:15" ht="83.25" customHeight="1">
      <c r="A14" s="33" t="s">
        <v>79</v>
      </c>
      <c r="B14" s="43" t="s">
        <v>71</v>
      </c>
      <c r="C14" s="33" t="s">
        <v>16</v>
      </c>
      <c r="D14" s="26" t="s">
        <v>27</v>
      </c>
      <c r="E14" s="33" t="s">
        <v>29</v>
      </c>
      <c r="F14" s="33" t="s">
        <v>31</v>
      </c>
      <c r="G14" s="36">
        <v>0</v>
      </c>
      <c r="H14" s="36">
        <v>0</v>
      </c>
      <c r="I14" s="36">
        <v>0</v>
      </c>
      <c r="J14" s="36">
        <v>0</v>
      </c>
      <c r="K14" s="37">
        <f>G14+H14+I14+J14</f>
        <v>0</v>
      </c>
      <c r="L14" s="30">
        <f>K14/N14</f>
        <v>0</v>
      </c>
      <c r="M14" s="38">
        <v>3</v>
      </c>
      <c r="N14" s="33" t="s">
        <v>72</v>
      </c>
      <c r="O14" s="12" t="s">
        <v>73</v>
      </c>
    </row>
    <row r="15" spans="1:15" ht="83.25" customHeight="1">
      <c r="A15" s="33" t="s">
        <v>79</v>
      </c>
      <c r="B15" s="11" t="s">
        <v>74</v>
      </c>
      <c r="C15" s="44" t="s">
        <v>16</v>
      </c>
      <c r="D15" s="45" t="s">
        <v>75</v>
      </c>
      <c r="E15" s="18" t="s">
        <v>76</v>
      </c>
      <c r="F15" s="11" t="s">
        <v>77</v>
      </c>
      <c r="G15" s="16">
        <v>0</v>
      </c>
      <c r="H15" s="16">
        <v>0</v>
      </c>
      <c r="I15" s="16">
        <f>[1]Plan2!C49</f>
        <v>0</v>
      </c>
      <c r="J15" s="16">
        <v>3078</v>
      </c>
      <c r="K15" s="37">
        <f>G15+H15+I15+J15</f>
        <v>3078</v>
      </c>
      <c r="L15" s="30">
        <f>K15/N15</f>
        <v>7.9948051948051946</v>
      </c>
      <c r="M15" s="11">
        <v>6</v>
      </c>
      <c r="N15" s="11">
        <v>385</v>
      </c>
      <c r="O15" s="11" t="s">
        <v>78</v>
      </c>
    </row>
    <row r="16" spans="1:15" ht="97.5" customHeight="1">
      <c r="A16" s="47" t="s">
        <v>99</v>
      </c>
      <c r="B16" s="48" t="s">
        <v>80</v>
      </c>
      <c r="C16" s="48" t="s">
        <v>16</v>
      </c>
      <c r="D16" s="65" t="s">
        <v>75</v>
      </c>
      <c r="E16" s="48" t="s">
        <v>76</v>
      </c>
      <c r="F16" s="48" t="s">
        <v>81</v>
      </c>
      <c r="G16" s="49">
        <v>2761</v>
      </c>
      <c r="H16" s="49">
        <f>21285+2128.5</f>
        <v>23413.5</v>
      </c>
      <c r="I16" s="49">
        <f>N16*5.26</f>
        <v>6254.1399999999994</v>
      </c>
      <c r="J16" s="50">
        <v>0</v>
      </c>
      <c r="K16" s="49">
        <f>G16+H16+I16+J16</f>
        <v>32428.639999999999</v>
      </c>
      <c r="L16" s="49">
        <f>K16/N16</f>
        <v>27.273877207737595</v>
      </c>
      <c r="M16" s="51">
        <v>6</v>
      </c>
      <c r="N16" s="52">
        <v>1189</v>
      </c>
      <c r="O16" s="12" t="s">
        <v>82</v>
      </c>
    </row>
    <row r="17" spans="1:15" ht="97.5" customHeight="1">
      <c r="A17" s="47" t="s">
        <v>99</v>
      </c>
      <c r="B17" s="48" t="s">
        <v>83</v>
      </c>
      <c r="C17" s="48" t="s">
        <v>16</v>
      </c>
      <c r="D17" s="65" t="s">
        <v>75</v>
      </c>
      <c r="E17" s="53" t="s">
        <v>84</v>
      </c>
      <c r="F17" s="51" t="s">
        <v>85</v>
      </c>
      <c r="G17" s="49">
        <v>0</v>
      </c>
      <c r="H17" s="49">
        <f>3870+6772.5+1935</f>
        <v>12577.5</v>
      </c>
      <c r="I17" s="49">
        <f>N17*5.26</f>
        <v>4602.5</v>
      </c>
      <c r="J17" s="50">
        <v>0</v>
      </c>
      <c r="K17" s="49">
        <f t="shared" ref="K17:K21" si="1">G17+H17+I17+J17</f>
        <v>17180</v>
      </c>
      <c r="L17" s="49">
        <f t="shared" ref="L17:L21" si="2">K17/N17</f>
        <v>19.634285714285713</v>
      </c>
      <c r="M17" s="54">
        <v>6</v>
      </c>
      <c r="N17" s="48">
        <v>875</v>
      </c>
      <c r="O17" s="12" t="s">
        <v>86</v>
      </c>
    </row>
    <row r="18" spans="1:15" ht="97.5" customHeight="1">
      <c r="A18" s="47" t="s">
        <v>99</v>
      </c>
      <c r="B18" s="48" t="s">
        <v>83</v>
      </c>
      <c r="C18" s="48" t="s">
        <v>16</v>
      </c>
      <c r="D18" s="65" t="s">
        <v>75</v>
      </c>
      <c r="E18" s="48" t="s">
        <v>87</v>
      </c>
      <c r="F18" s="51" t="s">
        <v>88</v>
      </c>
      <c r="G18" s="49">
        <v>0</v>
      </c>
      <c r="H18" s="49">
        <f>3483+5805+2902.5</f>
        <v>12190.5</v>
      </c>
      <c r="I18" s="49">
        <f>N18*5.26</f>
        <v>2914.04</v>
      </c>
      <c r="J18" s="50">
        <v>0</v>
      </c>
      <c r="K18" s="49">
        <f t="shared" si="1"/>
        <v>15104.54</v>
      </c>
      <c r="L18" s="49">
        <f t="shared" si="2"/>
        <v>27.264512635379063</v>
      </c>
      <c r="M18" s="54">
        <v>6</v>
      </c>
      <c r="N18" s="48">
        <v>554</v>
      </c>
      <c r="O18" s="12" t="s">
        <v>89</v>
      </c>
    </row>
    <row r="19" spans="1:15" ht="97.5" customHeight="1">
      <c r="A19" s="47" t="s">
        <v>99</v>
      </c>
      <c r="B19" s="48" t="s">
        <v>83</v>
      </c>
      <c r="C19" s="48" t="s">
        <v>16</v>
      </c>
      <c r="D19" s="65" t="s">
        <v>75</v>
      </c>
      <c r="E19" s="48" t="s">
        <v>90</v>
      </c>
      <c r="F19" s="51" t="s">
        <v>91</v>
      </c>
      <c r="G19" s="49">
        <v>0</v>
      </c>
      <c r="H19" s="49">
        <f>3096+3483+1741.5</f>
        <v>8320.5</v>
      </c>
      <c r="I19" s="49">
        <f>N19*5.26</f>
        <v>1430.72</v>
      </c>
      <c r="J19" s="50">
        <v>0</v>
      </c>
      <c r="K19" s="49">
        <f t="shared" si="1"/>
        <v>9751.2199999999993</v>
      </c>
      <c r="L19" s="49">
        <f t="shared" si="2"/>
        <v>35.850073529411759</v>
      </c>
      <c r="M19" s="54">
        <v>6</v>
      </c>
      <c r="N19" s="48">
        <v>272</v>
      </c>
      <c r="O19" s="12" t="s">
        <v>92</v>
      </c>
    </row>
    <row r="20" spans="1:15" ht="97.5" customHeight="1">
      <c r="A20" s="47" t="s">
        <v>99</v>
      </c>
      <c r="B20" s="47" t="s">
        <v>93</v>
      </c>
      <c r="C20" s="47" t="s">
        <v>16</v>
      </c>
      <c r="D20" s="55" t="s">
        <v>27</v>
      </c>
      <c r="E20" s="47" t="s">
        <v>94</v>
      </c>
      <c r="F20" s="47" t="s">
        <v>31</v>
      </c>
      <c r="G20" s="56">
        <v>0</v>
      </c>
      <c r="H20" s="56">
        <v>0</v>
      </c>
      <c r="I20" s="56">
        <v>0</v>
      </c>
      <c r="J20" s="56">
        <v>0</v>
      </c>
      <c r="K20" s="49">
        <f t="shared" si="1"/>
        <v>0</v>
      </c>
      <c r="L20" s="49">
        <f t="shared" si="2"/>
        <v>0</v>
      </c>
      <c r="M20" s="57">
        <v>3</v>
      </c>
      <c r="N20" s="47" t="s">
        <v>72</v>
      </c>
      <c r="O20" s="11" t="s">
        <v>73</v>
      </c>
    </row>
    <row r="21" spans="1:15" ht="133.5" customHeight="1">
      <c r="A21" s="47" t="s">
        <v>99</v>
      </c>
      <c r="B21" s="51" t="s">
        <v>95</v>
      </c>
      <c r="C21" s="48" t="s">
        <v>16</v>
      </c>
      <c r="D21" s="51" t="s">
        <v>27</v>
      </c>
      <c r="E21" s="51" t="s">
        <v>96</v>
      </c>
      <c r="F21" s="51" t="s">
        <v>31</v>
      </c>
      <c r="G21" s="49">
        <v>0</v>
      </c>
      <c r="H21" s="49">
        <v>0</v>
      </c>
      <c r="I21" s="58">
        <v>0</v>
      </c>
      <c r="J21" s="59">
        <v>0</v>
      </c>
      <c r="K21" s="49">
        <f t="shared" si="1"/>
        <v>0</v>
      </c>
      <c r="L21" s="49">
        <f t="shared" si="2"/>
        <v>0</v>
      </c>
      <c r="M21" s="54">
        <v>3</v>
      </c>
      <c r="N21" s="48">
        <v>14</v>
      </c>
      <c r="O21" s="12" t="s">
        <v>97</v>
      </c>
    </row>
    <row r="22" spans="1:15" ht="107.25" customHeight="1">
      <c r="A22" s="66" t="s">
        <v>105</v>
      </c>
      <c r="B22" s="11" t="s">
        <v>100</v>
      </c>
      <c r="C22" s="47" t="s">
        <v>16</v>
      </c>
      <c r="D22" s="55" t="s">
        <v>27</v>
      </c>
      <c r="E22" s="11" t="s">
        <v>101</v>
      </c>
      <c r="F22" s="11" t="s">
        <v>31</v>
      </c>
      <c r="G22" s="16">
        <v>0</v>
      </c>
      <c r="H22" s="16">
        <v>0</v>
      </c>
      <c r="I22" s="16">
        <v>0</v>
      </c>
      <c r="J22" s="16">
        <v>0</v>
      </c>
      <c r="K22" s="16">
        <v>0</v>
      </c>
      <c r="L22" s="16">
        <v>0</v>
      </c>
      <c r="M22" s="11">
        <v>3</v>
      </c>
      <c r="N22" s="11">
        <v>17</v>
      </c>
      <c r="O22" s="11" t="s">
        <v>102</v>
      </c>
    </row>
    <row r="23" spans="1:15" ht="107.25" customHeight="1">
      <c r="A23" s="66" t="s">
        <v>105</v>
      </c>
      <c r="B23" s="11" t="s">
        <v>103</v>
      </c>
      <c r="C23" s="47" t="s">
        <v>16</v>
      </c>
      <c r="D23" s="55" t="s">
        <v>27</v>
      </c>
      <c r="E23" s="11" t="s">
        <v>49</v>
      </c>
      <c r="F23" s="11" t="s">
        <v>31</v>
      </c>
      <c r="G23" s="16">
        <v>0</v>
      </c>
      <c r="H23" s="16">
        <v>0</v>
      </c>
      <c r="I23" s="16">
        <v>0</v>
      </c>
      <c r="J23" s="16">
        <v>0</v>
      </c>
      <c r="K23" s="16">
        <v>0</v>
      </c>
      <c r="L23" s="16">
        <v>0</v>
      </c>
      <c r="M23" s="11">
        <v>3</v>
      </c>
      <c r="N23" s="11">
        <v>30</v>
      </c>
      <c r="O23" s="11" t="s">
        <v>104</v>
      </c>
    </row>
    <row r="24" spans="1:15" ht="107.25" customHeight="1">
      <c r="A24" s="71" t="s">
        <v>126</v>
      </c>
      <c r="B24" s="71" t="s">
        <v>106</v>
      </c>
      <c r="C24" s="71" t="s">
        <v>16</v>
      </c>
      <c r="D24" s="71" t="s">
        <v>107</v>
      </c>
      <c r="E24" s="71" t="s">
        <v>108</v>
      </c>
      <c r="F24" s="71" t="s">
        <v>31</v>
      </c>
      <c r="G24" s="72">
        <v>0</v>
      </c>
      <c r="H24" s="72">
        <v>0</v>
      </c>
      <c r="I24" s="73">
        <v>0</v>
      </c>
      <c r="J24" s="73">
        <v>3539.7</v>
      </c>
      <c r="K24" s="74">
        <v>3539.7</v>
      </c>
      <c r="L24" s="73">
        <v>10.08</v>
      </c>
      <c r="M24" s="72"/>
      <c r="N24" s="72">
        <v>351</v>
      </c>
      <c r="O24" s="71" t="s">
        <v>109</v>
      </c>
    </row>
    <row r="25" spans="1:15" ht="107.25" customHeight="1">
      <c r="A25" s="71" t="s">
        <v>126</v>
      </c>
      <c r="B25" s="71" t="s">
        <v>110</v>
      </c>
      <c r="C25" s="71" t="s">
        <v>16</v>
      </c>
      <c r="D25" s="71" t="s">
        <v>111</v>
      </c>
      <c r="E25" s="71" t="s">
        <v>108</v>
      </c>
      <c r="F25" s="71" t="s">
        <v>31</v>
      </c>
      <c r="G25" s="72">
        <v>0</v>
      </c>
      <c r="H25" s="72">
        <v>0</v>
      </c>
      <c r="I25" s="73">
        <v>2235.5</v>
      </c>
      <c r="J25" s="73">
        <v>5694.3</v>
      </c>
      <c r="K25" s="74">
        <v>7929.8</v>
      </c>
      <c r="L25" s="73">
        <v>18.66</v>
      </c>
      <c r="M25" s="72">
        <v>6</v>
      </c>
      <c r="N25" s="72">
        <v>425</v>
      </c>
      <c r="O25" s="71" t="s">
        <v>112</v>
      </c>
    </row>
    <row r="26" spans="1:15" ht="107.25" customHeight="1">
      <c r="A26" s="71" t="s">
        <v>126</v>
      </c>
      <c r="B26" s="71" t="s">
        <v>113</v>
      </c>
      <c r="C26" s="71" t="s">
        <v>16</v>
      </c>
      <c r="D26" s="71" t="s">
        <v>27</v>
      </c>
      <c r="E26" s="71" t="s">
        <v>114</v>
      </c>
      <c r="F26" s="71" t="s">
        <v>31</v>
      </c>
      <c r="G26" s="72">
        <v>0</v>
      </c>
      <c r="H26" s="72">
        <v>0</v>
      </c>
      <c r="I26" s="72">
        <v>0</v>
      </c>
      <c r="J26" s="72">
        <v>0</v>
      </c>
      <c r="K26" s="75">
        <v>0</v>
      </c>
      <c r="L26" s="72">
        <v>0</v>
      </c>
      <c r="M26" s="72">
        <v>3</v>
      </c>
      <c r="N26" s="72">
        <v>36</v>
      </c>
      <c r="O26" s="71" t="s">
        <v>115</v>
      </c>
    </row>
    <row r="27" spans="1:15" ht="107.25" customHeight="1">
      <c r="A27" s="71" t="s">
        <v>126</v>
      </c>
      <c r="B27" s="71" t="s">
        <v>116</v>
      </c>
      <c r="C27" s="71" t="s">
        <v>16</v>
      </c>
      <c r="D27" s="71" t="s">
        <v>27</v>
      </c>
      <c r="E27" s="71" t="s">
        <v>117</v>
      </c>
      <c r="F27" s="71" t="s">
        <v>31</v>
      </c>
      <c r="G27" s="72">
        <v>0</v>
      </c>
      <c r="H27" s="72">
        <v>0</v>
      </c>
      <c r="I27" s="72">
        <v>0</v>
      </c>
      <c r="J27" s="72">
        <v>0</v>
      </c>
      <c r="K27" s="75">
        <v>0</v>
      </c>
      <c r="L27" s="72">
        <v>0</v>
      </c>
      <c r="M27" s="72">
        <v>3</v>
      </c>
      <c r="N27" s="72">
        <v>14</v>
      </c>
      <c r="O27" s="71" t="s">
        <v>118</v>
      </c>
    </row>
    <row r="28" spans="1:15" ht="107.25" customHeight="1">
      <c r="A28" s="71" t="s">
        <v>126</v>
      </c>
      <c r="B28" s="71" t="s">
        <v>119</v>
      </c>
      <c r="C28" s="71" t="s">
        <v>16</v>
      </c>
      <c r="D28" s="71" t="s">
        <v>27</v>
      </c>
      <c r="E28" s="71" t="s">
        <v>120</v>
      </c>
      <c r="F28" s="71" t="s">
        <v>31</v>
      </c>
      <c r="G28" s="72">
        <v>0</v>
      </c>
      <c r="H28" s="72">
        <v>0</v>
      </c>
      <c r="I28" s="72">
        <v>0</v>
      </c>
      <c r="J28" s="72">
        <v>0</v>
      </c>
      <c r="K28" s="75">
        <v>0</v>
      </c>
      <c r="L28" s="72">
        <v>0</v>
      </c>
      <c r="M28" s="72">
        <v>3</v>
      </c>
      <c r="N28" s="72" t="s">
        <v>121</v>
      </c>
      <c r="O28" s="71" t="s">
        <v>122</v>
      </c>
    </row>
    <row r="29" spans="1:15" ht="103.5" customHeight="1">
      <c r="A29" s="71" t="s">
        <v>126</v>
      </c>
      <c r="B29" s="71" t="s">
        <v>123</v>
      </c>
      <c r="C29" s="71" t="s">
        <v>16</v>
      </c>
      <c r="D29" s="71" t="s">
        <v>27</v>
      </c>
      <c r="E29" s="71" t="s">
        <v>120</v>
      </c>
      <c r="F29" s="71" t="s">
        <v>31</v>
      </c>
      <c r="G29" s="72">
        <v>0</v>
      </c>
      <c r="H29" s="72">
        <v>0</v>
      </c>
      <c r="I29" s="72">
        <v>0</v>
      </c>
      <c r="J29" s="72">
        <v>0</v>
      </c>
      <c r="K29" s="75">
        <v>0</v>
      </c>
      <c r="L29" s="72">
        <v>0</v>
      </c>
      <c r="M29" s="72">
        <v>3</v>
      </c>
      <c r="N29" s="72" t="s">
        <v>124</v>
      </c>
      <c r="O29" s="71" t="s">
        <v>125</v>
      </c>
    </row>
    <row r="30" spans="1:15" ht="103.5" customHeight="1">
      <c r="A30" s="11" t="s">
        <v>127</v>
      </c>
      <c r="B30" s="11" t="s">
        <v>128</v>
      </c>
      <c r="C30" s="11" t="s">
        <v>16</v>
      </c>
      <c r="D30" s="11" t="s">
        <v>27</v>
      </c>
      <c r="E30" s="11" t="s">
        <v>101</v>
      </c>
      <c r="F30" s="11" t="s">
        <v>31</v>
      </c>
      <c r="G30" s="11">
        <v>0</v>
      </c>
      <c r="H30" s="11">
        <v>0</v>
      </c>
      <c r="I30" s="11">
        <v>0</v>
      </c>
      <c r="J30" s="11">
        <v>0</v>
      </c>
      <c r="K30" s="11">
        <v>0</v>
      </c>
      <c r="L30" s="11">
        <v>0</v>
      </c>
      <c r="M30" s="11">
        <v>3</v>
      </c>
      <c r="N30" s="11">
        <v>25</v>
      </c>
      <c r="O30" s="11" t="s">
        <v>129</v>
      </c>
    </row>
    <row r="31" spans="1:15">
      <c r="A31" s="79" t="s">
        <v>9</v>
      </c>
      <c r="B31" s="80"/>
      <c r="C31" s="80"/>
      <c r="D31" s="80"/>
      <c r="E31" s="80"/>
      <c r="F31" s="80"/>
      <c r="G31" s="6">
        <f t="shared" ref="G31:L31" si="3">SUM(G2:G30)</f>
        <v>4459.45</v>
      </c>
      <c r="H31" s="6">
        <f t="shared" si="3"/>
        <v>58132.160000000003</v>
      </c>
      <c r="I31" s="6">
        <f t="shared" si="3"/>
        <v>17436.900000000001</v>
      </c>
      <c r="J31" s="6">
        <f t="shared" si="3"/>
        <v>17382.2</v>
      </c>
      <c r="K31" s="6">
        <f t="shared" si="3"/>
        <v>97410.709999999992</v>
      </c>
      <c r="L31" s="6">
        <f t="shared" si="3"/>
        <v>201.14201607038024</v>
      </c>
      <c r="M31" s="6">
        <f>SUM(M2:M30)</f>
        <v>120</v>
      </c>
      <c r="N31" s="6">
        <f>SUM(N2:N30)</f>
        <v>4834</v>
      </c>
    </row>
    <row r="32" spans="1:15">
      <c r="A32" s="5" t="s">
        <v>21</v>
      </c>
      <c r="B32" s="1"/>
      <c r="C32" s="1"/>
      <c r="D32" s="1"/>
      <c r="E32" s="1"/>
      <c r="F32" s="1"/>
      <c r="G32" s="1"/>
      <c r="H32" s="1"/>
      <c r="I32" s="1"/>
      <c r="J32" s="1"/>
      <c r="K32" s="1"/>
      <c r="L32" s="1"/>
      <c r="M32" s="1"/>
      <c r="N32" s="1"/>
    </row>
  </sheetData>
  <autoFilter ref="A1:F1"/>
  <mergeCells count="1">
    <mergeCell ref="A31:F3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Outubro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2019-11-18T21:29:17Z</dcterms:modified>
</cp:coreProperties>
</file>