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10 TABELAS OUT\"/>
    </mc:Choice>
  </mc:AlternateContent>
  <bookViews>
    <workbookView xWindow="360" yWindow="45" windowWidth="10515" windowHeight="4905"/>
  </bookViews>
  <sheets>
    <sheet name="Plan1" sheetId="1" r:id="rId1"/>
  </sheets>
  <calcPr calcId="162913"/>
</workbook>
</file>

<file path=xl/calcChain.xml><?xml version="1.0" encoding="utf-8"?>
<calcChain xmlns="http://schemas.openxmlformats.org/spreadsheetml/2006/main">
  <c r="N34" i="1" l="1"/>
  <c r="N28" i="1"/>
  <c r="N25" i="1"/>
  <c r="N17" i="1"/>
  <c r="N13" i="1"/>
  <c r="N4" i="1"/>
  <c r="M34" i="1"/>
  <c r="C34" i="1"/>
  <c r="D34" i="1"/>
  <c r="E34" i="1"/>
  <c r="F34" i="1"/>
  <c r="G34" i="1"/>
  <c r="H34" i="1"/>
  <c r="I34" i="1"/>
  <c r="J34" i="1"/>
  <c r="K34" i="1"/>
  <c r="L34" i="1"/>
  <c r="B34" i="1"/>
  <c r="J28" i="1"/>
  <c r="J25" i="1"/>
  <c r="J17" i="1"/>
  <c r="M33" i="1" l="1"/>
  <c r="M32" i="1"/>
  <c r="M31" i="1"/>
  <c r="M30" i="1"/>
  <c r="M29" i="1"/>
  <c r="M27" i="1"/>
  <c r="M26" i="1"/>
  <c r="M24" i="1"/>
  <c r="M23" i="1"/>
  <c r="M22" i="1"/>
  <c r="M21" i="1"/>
  <c r="M20" i="1"/>
  <c r="M19" i="1"/>
  <c r="M18" i="1"/>
  <c r="M16" i="1"/>
  <c r="M15" i="1"/>
  <c r="M14" i="1"/>
  <c r="M6" i="1"/>
  <c r="M7" i="1"/>
  <c r="M8" i="1"/>
  <c r="M9" i="1"/>
  <c r="M10" i="1"/>
  <c r="M11" i="1"/>
  <c r="M12" i="1"/>
  <c r="M5" i="1"/>
  <c r="L17" i="1" l="1"/>
  <c r="L25" i="1"/>
  <c r="L28" i="1"/>
  <c r="L13" i="1" l="1"/>
  <c r="L4" i="1"/>
  <c r="K28" i="1" l="1"/>
  <c r="K25" i="1"/>
  <c r="K17" i="1"/>
  <c r="K13" i="1"/>
  <c r="K4" i="1"/>
  <c r="J13" i="1" l="1"/>
  <c r="J4" i="1"/>
  <c r="I28" i="1" l="1"/>
  <c r="I25" i="1"/>
  <c r="I17" i="1"/>
  <c r="I13" i="1"/>
  <c r="I4" i="1"/>
  <c r="H28" i="1" l="1"/>
  <c r="H25" i="1"/>
  <c r="H17" i="1"/>
  <c r="H13" i="1"/>
  <c r="H4" i="1"/>
  <c r="G28" i="1" l="1"/>
  <c r="G25" i="1"/>
  <c r="G17" i="1"/>
  <c r="G13" i="1"/>
  <c r="G4" i="1"/>
  <c r="F28" i="1" l="1"/>
  <c r="F25" i="1"/>
  <c r="F17" i="1"/>
  <c r="F13" i="1"/>
  <c r="F4" i="1"/>
  <c r="E28" i="1" l="1"/>
  <c r="E25" i="1"/>
  <c r="E17" i="1"/>
  <c r="E13" i="1"/>
  <c r="E4" i="1"/>
  <c r="D28" i="1" l="1"/>
  <c r="D25" i="1"/>
  <c r="D17" i="1"/>
  <c r="D13" i="1"/>
  <c r="D4" i="1"/>
  <c r="C28" i="1"/>
  <c r="C25" i="1"/>
  <c r="C17" i="1"/>
  <c r="C13" i="1"/>
  <c r="C4" i="1"/>
  <c r="B28" i="1"/>
  <c r="B25" i="1"/>
  <c r="B17" i="1"/>
  <c r="B13" i="1"/>
  <c r="B4" i="1"/>
  <c r="M13" i="1" l="1"/>
  <c r="M4" i="1"/>
  <c r="M28" i="1"/>
  <c r="M17" i="1"/>
  <c r="M25" i="1"/>
</calcChain>
</file>

<file path=xl/sharedStrings.xml><?xml version="1.0" encoding="utf-8"?>
<sst xmlns="http://schemas.openxmlformats.org/spreadsheetml/2006/main" count="47" uniqueCount="47">
  <si>
    <t>ATIVIDADES</t>
  </si>
  <si>
    <t xml:space="preserve">TABELA 22 - ATIVIDADES DA BIBLIOTECA </t>
  </si>
  <si>
    <t>FONTE: Biblioteca "Conselheiro Nereu Corrêa"</t>
  </si>
  <si>
    <t>Elaboração de ficha catalográfica</t>
  </si>
  <si>
    <t>Manutenção Tabela Autoridades - Grupo Autoridades - Sophia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</si>
  <si>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</si>
  <si>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</si>
  <si>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</si>
  <si>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</si>
  <si>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</si>
  <si>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</si>
  <si>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</si>
  <si>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</si>
  <si>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</si>
  <si>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</si>
  <si>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</si>
  <si>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</si>
  <si>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>ATENDIMENTO</t>
  </si>
  <si>
    <t>Consulta local</t>
  </si>
  <si>
    <t>Consulta por e-mail</t>
  </si>
  <si>
    <t>Consulta por telefone</t>
  </si>
  <si>
    <t>Devolução de material</t>
  </si>
  <si>
    <t>Empréstimo domiciliar/renovação de livros</t>
  </si>
  <si>
    <t>Renovação terminal Web</t>
  </si>
  <si>
    <t>Terminal de consulta local</t>
  </si>
  <si>
    <t>Terminal de consulta Web</t>
  </si>
  <si>
    <t>EMPRÉSTIMO DOMICILIAR POR TIPO DE USUÁRIO</t>
  </si>
  <si>
    <t>Aluno Icon Pós</t>
  </si>
  <si>
    <t>Estagiário</t>
  </si>
  <si>
    <t>Servidor TCE e MPTC</t>
  </si>
  <si>
    <t>PROCESSO TÉCNICO</t>
  </si>
  <si>
    <t>Inclusão - Fascículos de periódicos</t>
  </si>
  <si>
    <t>Inclusão - Artigos de periódicos (Analíticas)</t>
  </si>
  <si>
    <t>Inclusão - Livros</t>
  </si>
  <si>
    <t>Inclusão - Livros - capítulos - Analíticas)</t>
  </si>
  <si>
    <t xml:space="preserve">Inclusão - Produção Intelectual do TCE/SC </t>
  </si>
  <si>
    <t>Descarte de material - Desenvolvimento de coleções</t>
  </si>
  <si>
    <t>SERVIÇOS ADMINISTRATIVOS</t>
  </si>
  <si>
    <t>Histórico de e-mail aos usuários (intervenientes)</t>
  </si>
  <si>
    <t>Memorandos expedidos</t>
  </si>
  <si>
    <t>OUTROS</t>
  </si>
  <si>
    <t>Bibliotroca - Colaboradores</t>
  </si>
  <si>
    <t>Bibliotroca - Obras doadas</t>
  </si>
  <si>
    <t>Orientações normas técnicas - Trabalhos acadêmicos</t>
  </si>
  <si>
    <t>Participação em curso/evento (*)</t>
  </si>
  <si>
    <t>T O T A L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</si>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</sst>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 style="thin">
        <color rgb="FFFF0000"/>
      </left>
      <right/>
      <top style="medium">
        <color rgb="FF80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800000"/>
      </bottom>
      <diagonal/>
    </border>
    <border>
      <left/>
      <right/>
      <top style="thin">
        <color rgb="FFFF0000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800000"/>
      </top>
      <bottom style="medium">
        <color rgb="FF8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800000"/>
      </left>
      <right style="thin">
        <color rgb="FF800000"/>
      </right>
      <top style="medium">
        <color rgb="FF800000"/>
      </top>
      <bottom style="thin">
        <color rgb="FF800000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0000"/>
      </left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164" fontId="2" fillId="2" borderId="4" xfId="1" applyNumberFormat="1" applyFont="1" applyFill="1" applyBorder="1" applyAlignment="1">
      <alignment horizontal="right" indent="1"/>
    </xf>
    <xf numFmtId="0" fontId="3" fillId="4" borderId="2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8" fillId="0" borderId="10" xfId="0" applyFont="1" applyBorder="1" applyAlignment="1"/>
    <xf numFmtId="164" fontId="8" fillId="6" borderId="3" xfId="1" applyNumberFormat="1" applyFont="1" applyFill="1" applyBorder="1" applyAlignment="1">
      <alignment horizontal="right" indent="1"/>
    </xf>
    <xf numFmtId="0" fontId="7" fillId="0" borderId="10" xfId="0" applyFont="1" applyFill="1" applyBorder="1" applyAlignment="1">
      <alignment wrapText="1"/>
    </xf>
    <xf numFmtId="0" fontId="9" fillId="0" borderId="10" xfId="0" applyFont="1" applyBorder="1"/>
    <xf numFmtId="0" fontId="6" fillId="6" borderId="11" xfId="0" applyFont="1" applyFill="1" applyBorder="1" applyAlignment="1">
      <alignment horizontal="right" wrapText="1" indent="1"/>
    </xf>
    <xf numFmtId="0" fontId="6" fillId="6" borderId="12" xfId="0" applyFont="1" applyFill="1" applyBorder="1" applyAlignment="1">
      <alignment horizontal="right" wrapText="1" indent="1"/>
    </xf>
    <xf numFmtId="0" fontId="3" fillId="4" borderId="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right" wrapText="1" indent="1"/>
    </xf>
    <xf numFmtId="0" fontId="9" fillId="2" borderId="13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/>
    </xf>
    <xf numFmtId="164" fontId="0" fillId="0" borderId="0" xfId="0" applyNumberFormat="1"/>
    <xf numFmtId="0" fontId="5" fillId="0" borderId="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3" fontId="9" fillId="2" borderId="13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2" fontId="6" fillId="6" borderId="14" xfId="0" applyNumberFormat="1" applyFont="1" applyFill="1" applyBorder="1" applyAlignment="1">
      <alignment horizontal="right" wrapText="1" indent="1"/>
    </xf>
    <xf numFmtId="0" fontId="4" fillId="3" borderId="0" xfId="0" applyFont="1" applyFill="1" applyBorder="1" applyAlignment="1">
      <alignment horizontal="center" vertical="center"/>
    </xf>
    <xf numFmtId="2" fontId="6" fillId="6" borderId="0" xfId="0" applyNumberFormat="1" applyFont="1" applyFill="1" applyBorder="1" applyAlignment="1">
      <alignment horizontal="right" wrapText="1" indent="1"/>
    </xf>
    <xf numFmtId="0" fontId="7" fillId="2" borderId="16" xfId="0" applyFont="1" applyFill="1" applyBorder="1" applyAlignment="1">
      <alignment horizontal="right" wrapText="1" indent="1"/>
    </xf>
    <xf numFmtId="0" fontId="9" fillId="2" borderId="17" xfId="0" applyFont="1" applyFill="1" applyBorder="1" applyAlignment="1">
      <alignment horizontal="center" wrapText="1"/>
    </xf>
    <xf numFmtId="164" fontId="2" fillId="2" borderId="18" xfId="1" applyNumberFormat="1" applyFont="1" applyFill="1" applyBorder="1" applyAlignment="1">
      <alignment horizontal="right" indent="1"/>
    </xf>
    <xf numFmtId="164" fontId="6" fillId="6" borderId="15" xfId="1" applyNumberFormat="1" applyFont="1" applyFill="1" applyBorder="1" applyAlignment="1">
      <alignment horizontal="right" wrapText="1" inden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>
                <a:solidFill>
                  <a:sysClr val="windowText" lastClr="000000"/>
                </a:solidFill>
              </a:rPr>
              <a:t>Atividades da Biblioteca Cons. Nereu Corrêa</a:t>
            </a:r>
          </a:p>
          <a:p>
            <a:pPr>
              <a:defRPr/>
            </a:pPr>
            <a:r>
              <a:rPr lang="pt-BR" sz="1000" b="0" i="1"/>
              <a:t>Período: Jan - OUt /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2B60-4C8E-87FE-80656F3BA14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2B60-4C8E-87FE-80656F3BA14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2B60-4C8E-87FE-80656F3BA14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2B60-4C8E-87FE-80656F3BA14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2B60-4C8E-87FE-80656F3BA14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B60-4C8E-87FE-80656F3BA14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B60-4C8E-87FE-80656F3BA140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B60-4C8E-87FE-80656F3BA140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2B60-4C8E-87FE-80656F3BA140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2B60-4C8E-87FE-80656F3BA1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(Plan1!$A$4,Plan1!$A$13,Plan1!$A$17,Plan1!$A$25,Plan1!$A$28)</c:f>
              <c:strCache>
                <c:ptCount val="5"/>
                <c:pt idx="0">
                  <c:v>ATENDIMENTO</c:v>
                </c:pt>
                <c:pt idx="1">
                  <c:v>EMPRÉSTIMO DOMICILIAR POR TIPO DE USUÁRIO</c:v>
                </c:pt>
                <c:pt idx="2">
                  <c:v>PROCESSO TÉCNICO</c:v>
                </c:pt>
                <c:pt idx="3">
                  <c:v>SERVIÇOS ADMINISTRATIVOS</c:v>
                </c:pt>
                <c:pt idx="4">
                  <c:v>OUTROS</c:v>
                </c:pt>
              </c:strCache>
            </c:strRef>
          </c:cat>
          <c:val>
            <c:numRef>
              <c:f>(Plan1!$M$4,Plan1!$M$13,Plan1!$M$17,Plan1!$M$25,Plan1!$M$28)</c:f>
              <c:numCache>
                <c:formatCode>_-* #,##0_-;\-* #,##0_-;_-* "-"??_-;_-@_-</c:formatCode>
                <c:ptCount val="5"/>
                <c:pt idx="0">
                  <c:v>12095</c:v>
                </c:pt>
                <c:pt idx="1">
                  <c:v>3385</c:v>
                </c:pt>
                <c:pt idx="2">
                  <c:v>3481</c:v>
                </c:pt>
                <c:pt idx="3">
                  <c:v>2888</c:v>
                </c:pt>
                <c:pt idx="4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60-4C8E-87FE-80656F3BA14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1947333</xdr:colOff>
      <xdr:row>36</xdr:row>
      <xdr:rowOff>51856</xdr:rowOff>
    </xdr:from>
    <xdr:to>
      <xdr:col>6</xdr:col>
      <xdr:colOff>328084</xdr:colOff>
      <xdr:row>56</xdr:row>
      <xdr:rowOff>52917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zoomScale="90" zoomScaleNormal="90" workbookViewId="0">
      <selection activeCell="K38" sqref="K38"/>
    </sheetView>
  </sheetViews>
  <sheetFormatPr defaultRowHeight="15" x14ac:dyDescent="0.25"/>
  <cols>
    <col min="1" max="1" width="73.140625" customWidth="1"/>
    <col min="2" max="10" width="8.5703125" bestFit="1" customWidth="1"/>
    <col min="11" max="12" width="7.7109375" customWidth="1"/>
    <col min="13" max="13" width="11" customWidth="1"/>
    <col min="14" max="14" width="9" customWidth="1"/>
  </cols>
  <sheetData>
    <row r="1" spans="1:14" ht="30" customHeight="1" thickBot="1" x14ac:dyDescent="0.3">
      <c r="A1" s="26" t="s">
        <v>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22.5" customHeight="1" thickBot="1" x14ac:dyDescent="0.3">
      <c r="A2" s="19" t="s">
        <v>0</v>
      </c>
      <c r="B2" s="21">
        <v>2018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21.75" customHeight="1" thickBot="1" x14ac:dyDescent="0.3">
      <c r="A3" s="20"/>
      <c r="B3" s="12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2" t="s">
        <v>16</v>
      </c>
      <c r="N3" s="2" t="s">
        <v>46</v>
      </c>
    </row>
    <row r="4" spans="1:14" ht="15.75" x14ac:dyDescent="0.25">
      <c r="A4" s="4" t="s">
        <v>17</v>
      </c>
      <c r="B4" s="10">
        <f t="shared" ref="B4:L4" si="0">SUM(B5:B12)</f>
        <v>1190</v>
      </c>
      <c r="C4" s="10">
        <f t="shared" si="0"/>
        <v>1376</v>
      </c>
      <c r="D4" s="10">
        <f t="shared" si="0"/>
        <v>1464</v>
      </c>
      <c r="E4" s="10">
        <f t="shared" si="0"/>
        <v>1380</v>
      </c>
      <c r="F4" s="10">
        <f t="shared" si="0"/>
        <v>1246</v>
      </c>
      <c r="G4" s="10">
        <f t="shared" si="0"/>
        <v>1236</v>
      </c>
      <c r="H4" s="10">
        <f t="shared" si="0"/>
        <v>1263</v>
      </c>
      <c r="I4" s="10">
        <f t="shared" si="0"/>
        <v>1286</v>
      </c>
      <c r="J4" s="10">
        <f t="shared" si="0"/>
        <v>1654</v>
      </c>
      <c r="K4" s="10">
        <f t="shared" si="0"/>
        <v>0</v>
      </c>
      <c r="L4" s="10">
        <f t="shared" si="0"/>
        <v>0</v>
      </c>
      <c r="M4" s="7">
        <f>SUM(B4:L4)</f>
        <v>12095</v>
      </c>
      <c r="N4" s="25">
        <f>(M4/M$34)*100</f>
        <v>55.002273760800371</v>
      </c>
    </row>
    <row r="5" spans="1:14" ht="15.75" x14ac:dyDescent="0.25">
      <c r="A5" s="8" t="s">
        <v>18</v>
      </c>
      <c r="B5" s="13">
        <v>267</v>
      </c>
      <c r="C5" s="13">
        <v>281</v>
      </c>
      <c r="D5" s="13">
        <v>292</v>
      </c>
      <c r="E5" s="13">
        <v>258</v>
      </c>
      <c r="F5" s="13">
        <v>224</v>
      </c>
      <c r="G5" s="13">
        <v>198</v>
      </c>
      <c r="H5" s="13">
        <v>204</v>
      </c>
      <c r="I5" s="13">
        <v>196</v>
      </c>
      <c r="J5" s="14">
        <v>204</v>
      </c>
      <c r="K5" s="13"/>
      <c r="L5" s="14"/>
      <c r="M5" s="1">
        <f>SUM(B5:L5)</f>
        <v>2124</v>
      </c>
    </row>
    <row r="6" spans="1:14" ht="15.75" x14ac:dyDescent="0.25">
      <c r="A6" s="8" t="s">
        <v>19</v>
      </c>
      <c r="B6" s="13">
        <v>8</v>
      </c>
      <c r="C6" s="13">
        <v>13</v>
      </c>
      <c r="D6" s="13">
        <v>15</v>
      </c>
      <c r="E6" s="13">
        <v>17</v>
      </c>
      <c r="F6" s="13">
        <v>14</v>
      </c>
      <c r="G6" s="13">
        <v>17</v>
      </c>
      <c r="H6" s="13">
        <v>22</v>
      </c>
      <c r="I6" s="13">
        <v>25</v>
      </c>
      <c r="J6" s="14">
        <v>27</v>
      </c>
      <c r="K6" s="13"/>
      <c r="L6" s="14"/>
      <c r="M6" s="1">
        <f t="shared" ref="M6:M33" si="1">SUM(B6:L6)</f>
        <v>158</v>
      </c>
    </row>
    <row r="7" spans="1:14" ht="15.75" x14ac:dyDescent="0.25">
      <c r="A7" s="8" t="s">
        <v>20</v>
      </c>
      <c r="B7" s="13">
        <v>7</v>
      </c>
      <c r="C7" s="13">
        <v>11</v>
      </c>
      <c r="D7" s="13">
        <v>13</v>
      </c>
      <c r="E7" s="13">
        <v>15</v>
      </c>
      <c r="F7" s="13">
        <v>16</v>
      </c>
      <c r="G7" s="13">
        <v>14</v>
      </c>
      <c r="H7" s="13">
        <v>17</v>
      </c>
      <c r="I7" s="13">
        <v>19</v>
      </c>
      <c r="J7" s="14">
        <v>22</v>
      </c>
      <c r="K7" s="13"/>
      <c r="L7" s="14"/>
      <c r="M7" s="1">
        <f t="shared" si="1"/>
        <v>134</v>
      </c>
    </row>
    <row r="8" spans="1:14" ht="15.75" x14ac:dyDescent="0.25">
      <c r="A8" s="8" t="s">
        <v>21</v>
      </c>
      <c r="B8" s="13">
        <v>269</v>
      </c>
      <c r="C8" s="13">
        <v>202</v>
      </c>
      <c r="D8" s="13">
        <v>282</v>
      </c>
      <c r="E8" s="13">
        <v>324</v>
      </c>
      <c r="F8" s="13">
        <v>355</v>
      </c>
      <c r="G8" s="13">
        <v>418</v>
      </c>
      <c r="H8" s="13">
        <v>405</v>
      </c>
      <c r="I8" s="13">
        <v>394</v>
      </c>
      <c r="J8" s="23">
        <v>546</v>
      </c>
      <c r="K8" s="13"/>
      <c r="L8" s="14"/>
      <c r="M8" s="1">
        <f t="shared" si="1"/>
        <v>3195</v>
      </c>
    </row>
    <row r="9" spans="1:14" ht="15.75" x14ac:dyDescent="0.25">
      <c r="A9" s="8" t="s">
        <v>22</v>
      </c>
      <c r="B9" s="13">
        <v>297</v>
      </c>
      <c r="C9" s="13">
        <v>304</v>
      </c>
      <c r="D9" s="13">
        <v>301</v>
      </c>
      <c r="E9" s="13">
        <v>329</v>
      </c>
      <c r="F9" s="13">
        <v>380</v>
      </c>
      <c r="G9" s="13">
        <v>411</v>
      </c>
      <c r="H9" s="13">
        <v>403</v>
      </c>
      <c r="I9" s="13">
        <v>401</v>
      </c>
      <c r="J9" s="23">
        <v>559</v>
      </c>
      <c r="K9" s="13"/>
      <c r="L9" s="14"/>
      <c r="M9" s="1">
        <f t="shared" si="1"/>
        <v>3385</v>
      </c>
    </row>
    <row r="10" spans="1:14" ht="15.75" x14ac:dyDescent="0.25">
      <c r="A10" s="8" t="s">
        <v>23</v>
      </c>
      <c r="B10" s="13">
        <v>7</v>
      </c>
      <c r="C10" s="13">
        <v>6</v>
      </c>
      <c r="D10" s="13">
        <v>9</v>
      </c>
      <c r="E10" s="13">
        <v>12</v>
      </c>
      <c r="F10" s="13">
        <v>10</v>
      </c>
      <c r="G10" s="13">
        <v>27</v>
      </c>
      <c r="H10" s="13">
        <v>29</v>
      </c>
      <c r="I10" s="13">
        <v>29</v>
      </c>
      <c r="J10" s="23">
        <v>49</v>
      </c>
      <c r="K10" s="13"/>
      <c r="L10" s="14"/>
      <c r="M10" s="1">
        <f t="shared" si="1"/>
        <v>178</v>
      </c>
    </row>
    <row r="11" spans="1:14" ht="15.75" x14ac:dyDescent="0.25">
      <c r="A11" s="8" t="s">
        <v>24</v>
      </c>
      <c r="B11" s="13">
        <v>69</v>
      </c>
      <c r="C11" s="13">
        <v>72</v>
      </c>
      <c r="D11" s="13">
        <v>84</v>
      </c>
      <c r="E11" s="13">
        <v>136</v>
      </c>
      <c r="F11" s="13">
        <v>149</v>
      </c>
      <c r="G11" s="13">
        <v>102</v>
      </c>
      <c r="H11" s="13">
        <v>129</v>
      </c>
      <c r="I11" s="13">
        <v>110</v>
      </c>
      <c r="J11" s="14">
        <v>169</v>
      </c>
      <c r="K11" s="13"/>
      <c r="L11" s="14"/>
      <c r="M11" s="1">
        <f t="shared" si="1"/>
        <v>1020</v>
      </c>
    </row>
    <row r="12" spans="1:14" ht="16.5" thickBot="1" x14ac:dyDescent="0.3">
      <c r="A12" s="8" t="s">
        <v>25</v>
      </c>
      <c r="B12" s="13">
        <v>266</v>
      </c>
      <c r="C12" s="13">
        <v>487</v>
      </c>
      <c r="D12" s="13">
        <v>468</v>
      </c>
      <c r="E12" s="13">
        <v>289</v>
      </c>
      <c r="F12" s="13">
        <v>98</v>
      </c>
      <c r="G12" s="13">
        <v>49</v>
      </c>
      <c r="H12" s="13">
        <v>54</v>
      </c>
      <c r="I12" s="13">
        <v>112</v>
      </c>
      <c r="J12" s="14">
        <v>78</v>
      </c>
      <c r="K12" s="13"/>
      <c r="L12" s="14"/>
      <c r="M12" s="1">
        <f t="shared" si="1"/>
        <v>1901</v>
      </c>
    </row>
    <row r="13" spans="1:14" ht="15.75" x14ac:dyDescent="0.25">
      <c r="A13" s="5" t="s">
        <v>26</v>
      </c>
      <c r="B13" s="11">
        <f t="shared" ref="B13:L13" si="2">SUM(B14:B16)</f>
        <v>297</v>
      </c>
      <c r="C13" s="11">
        <f t="shared" si="2"/>
        <v>304</v>
      </c>
      <c r="D13" s="11">
        <f t="shared" si="2"/>
        <v>301</v>
      </c>
      <c r="E13" s="11">
        <f t="shared" si="2"/>
        <v>329</v>
      </c>
      <c r="F13" s="11">
        <f t="shared" si="2"/>
        <v>380</v>
      </c>
      <c r="G13" s="11">
        <f t="shared" si="2"/>
        <v>411</v>
      </c>
      <c r="H13" s="11">
        <f t="shared" si="2"/>
        <v>403</v>
      </c>
      <c r="I13" s="11">
        <f t="shared" si="2"/>
        <v>401</v>
      </c>
      <c r="J13" s="11">
        <f t="shared" si="2"/>
        <v>559</v>
      </c>
      <c r="K13" s="11">
        <f t="shared" si="2"/>
        <v>0</v>
      </c>
      <c r="L13" s="11">
        <f t="shared" si="2"/>
        <v>0</v>
      </c>
      <c r="M13" s="7">
        <f t="shared" ref="M13:M28" si="3">SUM(B13:L13)</f>
        <v>3385</v>
      </c>
      <c r="N13" s="25">
        <f>(M13/M$34)*100</f>
        <v>15.393360618462937</v>
      </c>
    </row>
    <row r="14" spans="1:14" ht="15.75" x14ac:dyDescent="0.25">
      <c r="A14" s="8" t="s">
        <v>27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23">
        <v>0</v>
      </c>
      <c r="K14" s="13"/>
      <c r="L14" s="14"/>
      <c r="M14" s="1">
        <f t="shared" si="1"/>
        <v>0</v>
      </c>
    </row>
    <row r="15" spans="1:14" ht="15.75" x14ac:dyDescent="0.25">
      <c r="A15" s="8" t="s">
        <v>28</v>
      </c>
      <c r="B15" s="13">
        <v>17</v>
      </c>
      <c r="C15" s="13">
        <v>12</v>
      </c>
      <c r="D15" s="13">
        <v>5</v>
      </c>
      <c r="E15" s="13">
        <v>8</v>
      </c>
      <c r="F15" s="13">
        <v>2</v>
      </c>
      <c r="G15" s="13">
        <v>1</v>
      </c>
      <c r="H15" s="13">
        <v>0</v>
      </c>
      <c r="I15" s="13">
        <v>0</v>
      </c>
      <c r="J15" s="23">
        <v>2</v>
      </c>
      <c r="K15" s="13"/>
      <c r="L15" s="14"/>
      <c r="M15" s="1">
        <f t="shared" si="1"/>
        <v>47</v>
      </c>
    </row>
    <row r="16" spans="1:14" ht="16.5" thickBot="1" x14ac:dyDescent="0.3">
      <c r="A16" s="8" t="s">
        <v>29</v>
      </c>
      <c r="B16" s="13">
        <v>280</v>
      </c>
      <c r="C16" s="13">
        <v>292</v>
      </c>
      <c r="D16" s="13">
        <v>296</v>
      </c>
      <c r="E16" s="13">
        <v>321</v>
      </c>
      <c r="F16" s="13">
        <v>378</v>
      </c>
      <c r="G16" s="13">
        <v>410</v>
      </c>
      <c r="H16" s="13">
        <v>403</v>
      </c>
      <c r="I16" s="13">
        <v>401</v>
      </c>
      <c r="J16" s="23">
        <v>557</v>
      </c>
      <c r="K16" s="13"/>
      <c r="L16" s="14"/>
      <c r="M16" s="1">
        <f t="shared" si="1"/>
        <v>3338</v>
      </c>
    </row>
    <row r="17" spans="1:14" ht="15.75" x14ac:dyDescent="0.25">
      <c r="A17" s="5" t="s">
        <v>30</v>
      </c>
      <c r="B17" s="11">
        <f t="shared" ref="B17:L17" si="4">SUM(B18:B24)</f>
        <v>231</v>
      </c>
      <c r="C17" s="11">
        <f t="shared" si="4"/>
        <v>414</v>
      </c>
      <c r="D17" s="11">
        <f t="shared" si="4"/>
        <v>392</v>
      </c>
      <c r="E17" s="11">
        <f t="shared" si="4"/>
        <v>415</v>
      </c>
      <c r="F17" s="11">
        <f t="shared" si="4"/>
        <v>399</v>
      </c>
      <c r="G17" s="11">
        <f t="shared" si="4"/>
        <v>418</v>
      </c>
      <c r="H17" s="11">
        <f t="shared" si="4"/>
        <v>418</v>
      </c>
      <c r="I17" s="11">
        <f t="shared" si="4"/>
        <v>367</v>
      </c>
      <c r="J17" s="11">
        <f t="shared" si="4"/>
        <v>427</v>
      </c>
      <c r="K17" s="11">
        <f t="shared" si="4"/>
        <v>0</v>
      </c>
      <c r="L17" s="11">
        <f t="shared" si="4"/>
        <v>0</v>
      </c>
      <c r="M17" s="7">
        <f t="shared" si="3"/>
        <v>3481</v>
      </c>
      <c r="N17" s="25">
        <f>(M17/M$34)*100</f>
        <v>15.829922692132786</v>
      </c>
    </row>
    <row r="18" spans="1:14" ht="15.75" x14ac:dyDescent="0.25">
      <c r="A18" s="8" t="s">
        <v>31</v>
      </c>
      <c r="B18" s="13">
        <v>11</v>
      </c>
      <c r="C18" s="13">
        <v>8</v>
      </c>
      <c r="D18" s="13">
        <v>4</v>
      </c>
      <c r="E18" s="13">
        <v>10</v>
      </c>
      <c r="F18" s="13">
        <v>11</v>
      </c>
      <c r="G18" s="13">
        <v>19</v>
      </c>
      <c r="H18" s="13">
        <v>6</v>
      </c>
      <c r="I18" s="13">
        <v>6</v>
      </c>
      <c r="J18" s="14">
        <v>2</v>
      </c>
      <c r="K18" s="13"/>
      <c r="L18" s="14"/>
      <c r="M18" s="1">
        <f t="shared" si="1"/>
        <v>77</v>
      </c>
    </row>
    <row r="19" spans="1:14" ht="15.75" x14ac:dyDescent="0.25">
      <c r="A19" s="8" t="s">
        <v>32</v>
      </c>
      <c r="B19" s="13">
        <v>28</v>
      </c>
      <c r="C19" s="13">
        <v>13</v>
      </c>
      <c r="D19" s="13">
        <v>22</v>
      </c>
      <c r="E19" s="13">
        <v>39</v>
      </c>
      <c r="F19" s="13">
        <v>10</v>
      </c>
      <c r="G19" s="13">
        <v>24</v>
      </c>
      <c r="H19" s="13">
        <v>32</v>
      </c>
      <c r="I19" s="13">
        <v>17</v>
      </c>
      <c r="J19" s="14">
        <v>68</v>
      </c>
      <c r="K19" s="13"/>
      <c r="L19" s="14"/>
      <c r="M19" s="1">
        <f t="shared" si="1"/>
        <v>253</v>
      </c>
    </row>
    <row r="20" spans="1:14" ht="15.75" customHeight="1" x14ac:dyDescent="0.25">
      <c r="A20" s="8" t="s">
        <v>33</v>
      </c>
      <c r="B20" s="13">
        <v>6</v>
      </c>
      <c r="C20" s="13">
        <v>10</v>
      </c>
      <c r="D20" s="13">
        <v>5</v>
      </c>
      <c r="E20" s="13">
        <v>15</v>
      </c>
      <c r="F20" s="13">
        <v>17</v>
      </c>
      <c r="G20" s="13">
        <v>46</v>
      </c>
      <c r="H20" s="13">
        <v>36</v>
      </c>
      <c r="I20" s="13">
        <v>23</v>
      </c>
      <c r="J20" s="14">
        <v>13</v>
      </c>
      <c r="K20" s="13"/>
      <c r="L20" s="14"/>
      <c r="M20" s="1">
        <f t="shared" si="1"/>
        <v>171</v>
      </c>
    </row>
    <row r="21" spans="1:14" ht="15.75" x14ac:dyDescent="0.25">
      <c r="A21" s="8" t="s">
        <v>34</v>
      </c>
      <c r="B21" s="13">
        <v>0</v>
      </c>
      <c r="C21" s="13">
        <v>2</v>
      </c>
      <c r="D21" s="13">
        <v>4</v>
      </c>
      <c r="E21" s="13">
        <v>19</v>
      </c>
      <c r="F21" s="13">
        <v>1</v>
      </c>
      <c r="G21" s="13">
        <v>2</v>
      </c>
      <c r="H21" s="13">
        <v>6</v>
      </c>
      <c r="I21" s="13">
        <v>0</v>
      </c>
      <c r="J21" s="14">
        <v>0</v>
      </c>
      <c r="K21" s="13"/>
      <c r="L21" s="14"/>
      <c r="M21" s="1">
        <f t="shared" si="1"/>
        <v>34</v>
      </c>
    </row>
    <row r="22" spans="1:14" ht="15.75" x14ac:dyDescent="0.25">
      <c r="A22" s="8" t="s">
        <v>35</v>
      </c>
      <c r="B22" s="13">
        <v>4</v>
      </c>
      <c r="C22" s="13">
        <v>13</v>
      </c>
      <c r="D22" s="13">
        <v>8</v>
      </c>
      <c r="E22" s="13">
        <v>4</v>
      </c>
      <c r="F22" s="13">
        <v>17</v>
      </c>
      <c r="G22" s="13">
        <v>29</v>
      </c>
      <c r="H22" s="13">
        <v>6</v>
      </c>
      <c r="I22" s="13">
        <v>2</v>
      </c>
      <c r="J22" s="14">
        <v>2</v>
      </c>
      <c r="K22" s="13"/>
      <c r="L22" s="14"/>
      <c r="M22" s="1">
        <f t="shared" si="1"/>
        <v>85</v>
      </c>
    </row>
    <row r="23" spans="1:14" ht="15.75" x14ac:dyDescent="0.25">
      <c r="A23" s="8" t="s">
        <v>4</v>
      </c>
      <c r="B23" s="13">
        <v>180</v>
      </c>
      <c r="C23" s="13">
        <v>368</v>
      </c>
      <c r="D23" s="13">
        <v>349</v>
      </c>
      <c r="E23" s="13">
        <v>328</v>
      </c>
      <c r="F23" s="13">
        <v>343</v>
      </c>
      <c r="G23" s="13">
        <v>298</v>
      </c>
      <c r="H23" s="13">
        <v>332</v>
      </c>
      <c r="I23" s="13">
        <v>319</v>
      </c>
      <c r="J23" s="14">
        <v>342</v>
      </c>
      <c r="K23" s="13"/>
      <c r="L23" s="14"/>
      <c r="M23" s="1">
        <f t="shared" si="1"/>
        <v>2859</v>
      </c>
    </row>
    <row r="24" spans="1:14" ht="16.5" thickBot="1" x14ac:dyDescent="0.3">
      <c r="A24" s="8" t="s">
        <v>36</v>
      </c>
      <c r="B24" s="13">
        <v>2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4">
        <v>0</v>
      </c>
      <c r="K24" s="13"/>
      <c r="L24" s="14"/>
      <c r="M24" s="1">
        <f t="shared" si="1"/>
        <v>2</v>
      </c>
    </row>
    <row r="25" spans="1:14" ht="15.75" x14ac:dyDescent="0.25">
      <c r="A25" s="6" t="s">
        <v>37</v>
      </c>
      <c r="B25" s="11">
        <f t="shared" ref="B25:L25" si="5">SUM(B26:B27)</f>
        <v>253</v>
      </c>
      <c r="C25" s="11">
        <f t="shared" si="5"/>
        <v>303</v>
      </c>
      <c r="D25" s="11">
        <f t="shared" si="5"/>
        <v>258</v>
      </c>
      <c r="E25" s="11">
        <f t="shared" si="5"/>
        <v>345</v>
      </c>
      <c r="F25" s="11">
        <f t="shared" si="5"/>
        <v>254</v>
      </c>
      <c r="G25" s="11">
        <f t="shared" si="5"/>
        <v>377</v>
      </c>
      <c r="H25" s="11">
        <f t="shared" si="5"/>
        <v>338</v>
      </c>
      <c r="I25" s="11">
        <f t="shared" si="5"/>
        <v>362</v>
      </c>
      <c r="J25" s="11">
        <f t="shared" si="5"/>
        <v>398</v>
      </c>
      <c r="K25" s="11">
        <f t="shared" si="5"/>
        <v>0</v>
      </c>
      <c r="L25" s="11">
        <f t="shared" si="5"/>
        <v>0</v>
      </c>
      <c r="M25" s="7">
        <f t="shared" si="3"/>
        <v>2888</v>
      </c>
      <c r="N25" s="25">
        <f>(M25/M$34)*100</f>
        <v>13.133242382901319</v>
      </c>
    </row>
    <row r="26" spans="1:14" ht="15.75" x14ac:dyDescent="0.25">
      <c r="A26" s="8" t="s">
        <v>38</v>
      </c>
      <c r="B26" s="13">
        <v>251</v>
      </c>
      <c r="C26" s="13">
        <v>302</v>
      </c>
      <c r="D26" s="13">
        <v>258</v>
      </c>
      <c r="E26" s="13">
        <v>341</v>
      </c>
      <c r="F26" s="13">
        <v>253</v>
      </c>
      <c r="G26" s="13">
        <v>375</v>
      </c>
      <c r="H26" s="13">
        <v>336</v>
      </c>
      <c r="I26" s="13">
        <v>361</v>
      </c>
      <c r="J26" s="15">
        <v>397</v>
      </c>
      <c r="K26" s="13"/>
      <c r="L26" s="15"/>
      <c r="M26" s="1">
        <f t="shared" si="1"/>
        <v>2874</v>
      </c>
    </row>
    <row r="27" spans="1:14" ht="16.5" thickBot="1" x14ac:dyDescent="0.3">
      <c r="A27" s="8" t="s">
        <v>39</v>
      </c>
      <c r="B27" s="13">
        <v>2</v>
      </c>
      <c r="C27" s="13">
        <v>1</v>
      </c>
      <c r="D27" s="13">
        <v>0</v>
      </c>
      <c r="E27" s="13">
        <v>4</v>
      </c>
      <c r="F27" s="13">
        <v>1</v>
      </c>
      <c r="G27" s="13">
        <v>2</v>
      </c>
      <c r="H27" s="13">
        <v>2</v>
      </c>
      <c r="I27" s="13">
        <v>1</v>
      </c>
      <c r="J27" s="15">
        <v>1</v>
      </c>
      <c r="K27" s="13"/>
      <c r="L27" s="15"/>
      <c r="M27" s="1">
        <f t="shared" si="1"/>
        <v>14</v>
      </c>
    </row>
    <row r="28" spans="1:14" ht="15.75" x14ac:dyDescent="0.25">
      <c r="A28" s="5" t="s">
        <v>40</v>
      </c>
      <c r="B28" s="11">
        <f t="shared" ref="B28:L28" si="6">SUM(B29:B33)</f>
        <v>19</v>
      </c>
      <c r="C28" s="11">
        <f t="shared" si="6"/>
        <v>22</v>
      </c>
      <c r="D28" s="11">
        <f t="shared" si="6"/>
        <v>16</v>
      </c>
      <c r="E28" s="11">
        <f t="shared" si="6"/>
        <v>6</v>
      </c>
      <c r="F28" s="11">
        <f t="shared" si="6"/>
        <v>13</v>
      </c>
      <c r="G28" s="11">
        <f t="shared" si="6"/>
        <v>11</v>
      </c>
      <c r="H28" s="11">
        <f t="shared" si="6"/>
        <v>18</v>
      </c>
      <c r="I28" s="11">
        <f t="shared" si="6"/>
        <v>19</v>
      </c>
      <c r="J28" s="11">
        <f t="shared" si="6"/>
        <v>17</v>
      </c>
      <c r="K28" s="11">
        <f t="shared" si="6"/>
        <v>0</v>
      </c>
      <c r="L28" s="11">
        <f t="shared" si="6"/>
        <v>0</v>
      </c>
      <c r="M28" s="7">
        <f t="shared" si="3"/>
        <v>141</v>
      </c>
      <c r="N28" s="25">
        <f>(M28/M$34)*100</f>
        <v>0.64120054570259211</v>
      </c>
    </row>
    <row r="29" spans="1:14" ht="15.75" x14ac:dyDescent="0.25">
      <c r="A29" s="9" t="s">
        <v>41</v>
      </c>
      <c r="B29" s="13">
        <v>5</v>
      </c>
      <c r="C29" s="13">
        <v>4</v>
      </c>
      <c r="D29" s="13">
        <v>3</v>
      </c>
      <c r="E29" s="13">
        <v>0</v>
      </c>
      <c r="F29" s="13">
        <v>1</v>
      </c>
      <c r="G29" s="13">
        <v>2</v>
      </c>
      <c r="H29" s="13">
        <v>4</v>
      </c>
      <c r="I29" s="13">
        <v>4</v>
      </c>
      <c r="J29" s="15">
        <v>2</v>
      </c>
      <c r="K29" s="13"/>
      <c r="L29" s="15"/>
      <c r="M29" s="1">
        <f t="shared" si="1"/>
        <v>25</v>
      </c>
    </row>
    <row r="30" spans="1:14" ht="15.75" x14ac:dyDescent="0.25">
      <c r="A30" s="9" t="s">
        <v>42</v>
      </c>
      <c r="B30" s="13">
        <v>12</v>
      </c>
      <c r="C30" s="13">
        <v>14</v>
      </c>
      <c r="D30" s="13">
        <v>9</v>
      </c>
      <c r="E30" s="13">
        <v>0</v>
      </c>
      <c r="F30" s="13">
        <v>4</v>
      </c>
      <c r="G30" s="13">
        <v>7</v>
      </c>
      <c r="H30" s="13">
        <v>9</v>
      </c>
      <c r="I30" s="13">
        <v>11</v>
      </c>
      <c r="J30" s="15">
        <v>7</v>
      </c>
      <c r="K30" s="13"/>
      <c r="L30" s="15"/>
      <c r="M30" s="1">
        <f t="shared" si="1"/>
        <v>73</v>
      </c>
    </row>
    <row r="31" spans="1:14" ht="15.75" x14ac:dyDescent="0.25">
      <c r="A31" s="8" t="s">
        <v>3</v>
      </c>
      <c r="B31" s="13">
        <v>1</v>
      </c>
      <c r="C31" s="13">
        <v>1</v>
      </c>
      <c r="D31" s="13">
        <v>1</v>
      </c>
      <c r="E31" s="13">
        <v>2</v>
      </c>
      <c r="F31" s="13">
        <v>2</v>
      </c>
      <c r="G31" s="13">
        <v>1</v>
      </c>
      <c r="H31" s="13">
        <v>1</v>
      </c>
      <c r="I31" s="13">
        <v>1</v>
      </c>
      <c r="J31" s="14">
        <v>1</v>
      </c>
      <c r="K31" s="13"/>
      <c r="L31" s="14"/>
      <c r="M31" s="1">
        <f t="shared" si="1"/>
        <v>11</v>
      </c>
    </row>
    <row r="32" spans="1:14" ht="15.75" x14ac:dyDescent="0.25">
      <c r="A32" s="8" t="s">
        <v>43</v>
      </c>
      <c r="B32" s="13">
        <v>1</v>
      </c>
      <c r="C32" s="13">
        <v>3</v>
      </c>
      <c r="D32" s="13">
        <v>2</v>
      </c>
      <c r="E32" s="13">
        <v>4</v>
      </c>
      <c r="F32" s="13">
        <v>3</v>
      </c>
      <c r="G32" s="13">
        <v>1</v>
      </c>
      <c r="H32" s="13">
        <v>2</v>
      </c>
      <c r="I32" s="13">
        <v>2</v>
      </c>
      <c r="J32" s="14">
        <v>3</v>
      </c>
      <c r="K32" s="13"/>
      <c r="L32" s="14"/>
      <c r="M32" s="1">
        <f t="shared" si="1"/>
        <v>21</v>
      </c>
    </row>
    <row r="33" spans="1:14" ht="15.75" x14ac:dyDescent="0.25">
      <c r="A33" s="8" t="s">
        <v>44</v>
      </c>
      <c r="B33" s="28">
        <v>0</v>
      </c>
      <c r="C33" s="28">
        <v>0</v>
      </c>
      <c r="D33" s="28">
        <v>1</v>
      </c>
      <c r="E33" s="28">
        <v>0</v>
      </c>
      <c r="F33" s="28">
        <v>3</v>
      </c>
      <c r="G33" s="28">
        <v>0</v>
      </c>
      <c r="H33" s="28">
        <v>2</v>
      </c>
      <c r="I33" s="28">
        <v>1</v>
      </c>
      <c r="J33" s="29">
        <v>4</v>
      </c>
      <c r="K33" s="28"/>
      <c r="L33" s="29"/>
      <c r="M33" s="30">
        <f t="shared" si="1"/>
        <v>11</v>
      </c>
    </row>
    <row r="34" spans="1:14" ht="15.75" x14ac:dyDescent="0.25">
      <c r="A34" s="24" t="s">
        <v>45</v>
      </c>
      <c r="B34" s="31">
        <f>B4+B13+B17+B25+B28</f>
        <v>1990</v>
      </c>
      <c r="C34" s="31">
        <f t="shared" ref="C34:M34" si="7">C4+C13+C17+C25+C28</f>
        <v>2419</v>
      </c>
      <c r="D34" s="31">
        <f t="shared" si="7"/>
        <v>2431</v>
      </c>
      <c r="E34" s="31">
        <f t="shared" si="7"/>
        <v>2475</v>
      </c>
      <c r="F34" s="31">
        <f t="shared" si="7"/>
        <v>2292</v>
      </c>
      <c r="G34" s="31">
        <f t="shared" si="7"/>
        <v>2453</v>
      </c>
      <c r="H34" s="31">
        <f t="shared" si="7"/>
        <v>2440</v>
      </c>
      <c r="I34" s="31">
        <f t="shared" si="7"/>
        <v>2435</v>
      </c>
      <c r="J34" s="31">
        <f t="shared" si="7"/>
        <v>3055</v>
      </c>
      <c r="K34" s="31">
        <f t="shared" si="7"/>
        <v>0</v>
      </c>
      <c r="L34" s="31">
        <f t="shared" si="7"/>
        <v>0</v>
      </c>
      <c r="M34" s="31">
        <f t="shared" si="7"/>
        <v>21990</v>
      </c>
      <c r="N34" s="27">
        <f>(M34/M$34)*100</f>
        <v>100</v>
      </c>
    </row>
    <row r="35" spans="1:14" x14ac:dyDescent="0.25">
      <c r="A35" s="17" t="s">
        <v>2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</row>
    <row r="36" spans="1:14" x14ac:dyDescent="0.25">
      <c r="M36" s="16"/>
    </row>
  </sheetData>
  <mergeCells count="4">
    <mergeCell ref="A35:M35"/>
    <mergeCell ref="A2:A3"/>
    <mergeCell ref="B2:N2"/>
    <mergeCell ref="A1:N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M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2012-05-08T19:18:37Z</dcterms:created>
  <dcterms:modified xsi:type="dcterms:W3CDTF">2018-11-05T12:29:10Z</dcterms:modified>
</cp:coreProperties>
</file>