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12 TABELAS DEZ\"/>
    </mc:Choice>
  </mc:AlternateContent>
  <bookViews>
    <workbookView xWindow="0" yWindow="45" windowWidth="19155" windowHeight="11820"/>
  </bookViews>
  <sheets>
    <sheet name="Plan1" sheetId="1" r:id="rId1"/>
    <sheet name="Plan2" sheetId="2" r:id="rId2"/>
    <sheet name="Plan3" sheetId="3" r:id="rId3"/>
  </sheets>
  <calcPr calcId="162913"/>
</workbook>
</file>

<file path=xl/calcChain.xml><?xml version="1.0" encoding="utf-8"?>
<calcChain xmlns="http://schemas.openxmlformats.org/spreadsheetml/2006/main">
  <c r="E69" i="1" l="1"/>
  <c r="G55" i="1"/>
  <c r="F41" i="1"/>
  <c r="E41" i="1" s="1"/>
  <c r="F27" i="1"/>
  <c r="C41" i="1" l="1"/>
  <c r="E68" i="1"/>
  <c r="E67" i="1"/>
  <c r="G54" i="1"/>
  <c r="F40" i="1"/>
  <c r="E40" i="1"/>
  <c r="C40" i="1"/>
  <c r="F39" i="1"/>
  <c r="E39" i="1" s="1"/>
  <c r="F26" i="1"/>
  <c r="F25" i="1"/>
  <c r="C39" i="1" l="1"/>
  <c r="G53" i="1"/>
  <c r="E66" i="1" l="1"/>
  <c r="G52" i="1"/>
  <c r="F38" i="1"/>
  <c r="E38" i="1" s="1"/>
  <c r="F24" i="1"/>
  <c r="C38" i="1" l="1"/>
  <c r="E65" i="1"/>
  <c r="G51" i="1"/>
  <c r="F37" i="1"/>
  <c r="C37" i="1" s="1"/>
  <c r="F23" i="1"/>
  <c r="E37" i="1" l="1"/>
  <c r="E64" i="1"/>
  <c r="G50" i="1"/>
  <c r="F36" i="1"/>
  <c r="C36" i="1" s="1"/>
  <c r="E36" i="1"/>
  <c r="F22" i="1"/>
  <c r="E63" i="1" l="1"/>
  <c r="G49" i="1"/>
  <c r="F35" i="1"/>
  <c r="C35" i="1" s="1"/>
  <c r="E35" i="1"/>
  <c r="F21" i="1"/>
  <c r="E62" i="1" l="1"/>
  <c r="G48" i="1"/>
  <c r="F34" i="1"/>
  <c r="E34" i="1" s="1"/>
  <c r="F20" i="1"/>
  <c r="C34" i="1" l="1"/>
  <c r="E61" i="1"/>
  <c r="G47" i="1"/>
  <c r="F33" i="1"/>
  <c r="C33" i="1" s="1"/>
  <c r="F19" i="1"/>
  <c r="C15" i="1"/>
  <c r="D15" i="1"/>
  <c r="E15" i="1"/>
  <c r="B15" i="1"/>
  <c r="E33" i="1" l="1"/>
  <c r="D71" i="1"/>
  <c r="B71" i="1"/>
  <c r="E70" i="1"/>
  <c r="E71" i="1" s="1"/>
  <c r="G56" i="1"/>
  <c r="G57" i="1" s="1"/>
  <c r="D43" i="1"/>
  <c r="B43" i="1"/>
  <c r="F42" i="1"/>
  <c r="E42" i="1" s="1"/>
  <c r="C29" i="1"/>
  <c r="D29" i="1"/>
  <c r="E29" i="1"/>
  <c r="B29" i="1"/>
  <c r="F28" i="1"/>
  <c r="F43" i="1" l="1"/>
  <c r="C43" i="1" s="1"/>
  <c r="C42" i="1"/>
  <c r="E60" i="1"/>
  <c r="F32" i="1"/>
  <c r="C32" i="1" s="1"/>
  <c r="F18" i="1"/>
  <c r="F29" i="1" s="1"/>
  <c r="E32" i="1" l="1"/>
  <c r="G46" i="1"/>
  <c r="C71" i="1" l="1"/>
  <c r="D57" i="1" l="1"/>
  <c r="E57" i="1"/>
  <c r="F57" i="1" l="1"/>
  <c r="E43" i="1" l="1"/>
</calcChain>
</file>

<file path=xl/sharedStrings.xml><?xml version="1.0" encoding="utf-8"?>
<sst xmlns="http://schemas.openxmlformats.org/spreadsheetml/2006/main" count="106" uniqueCount="49">
  <si>
    <t>Veiculadas em TVs</t>
  </si>
  <si>
    <t>Veiculadas em Rádios</t>
  </si>
  <si>
    <t>%</t>
  </si>
  <si>
    <t>Chamadas de capa</t>
  </si>
  <si>
    <t>Manchetes</t>
  </si>
  <si>
    <t>Positiva</t>
  </si>
  <si>
    <t>Neutra</t>
  </si>
  <si>
    <t>Negativa</t>
  </si>
  <si>
    <t>TOTAL</t>
  </si>
  <si>
    <t xml:space="preserve"> Fonte : Assessoria de Comunicação Social – ACOM</t>
  </si>
  <si>
    <t>TABELA 24 - COMUNICAÇÃO EXTERNA</t>
  </si>
  <si>
    <t>MÊS</t>
  </si>
  <si>
    <t>Rádio-releases
encaminhados</t>
  </si>
  <si>
    <t>Publicadas em
blogs e sites</t>
  </si>
  <si>
    <t>Matérias positivas
e neutras</t>
  </si>
  <si>
    <t>Matérias Negativas</t>
  </si>
  <si>
    <t>Matérias publicadas pela imprensa sobre assunto dos releases</t>
  </si>
  <si>
    <t>Outras matérias que mencionam o TCE/SC não referentes aos assuntos dos releases</t>
  </si>
  <si>
    <t>Releases
encaminhados (texto)</t>
  </si>
  <si>
    <t>Matérias publicadas
em jornais da Capital e do Interior,
na internet, em tvs e em rádios</t>
  </si>
  <si>
    <t>Publicadas em jornais
da Capital e do Interior</t>
  </si>
  <si>
    <t>Indicadores das matérias que mencionam o TCE/SC</t>
  </si>
  <si>
    <t>Internet</t>
  </si>
  <si>
    <t>Portal do TCE/SC</t>
  </si>
  <si>
    <t>Site Controle Público*</t>
  </si>
  <si>
    <t>(*) Reúne informações de tribunais de contas de todo o país e é administrado pelo Instituto Rui Barbosa.</t>
  </si>
  <si>
    <t>Twitter do TCE/SC</t>
  </si>
  <si>
    <t>Detran de SC só pune 1,6% dos motoristas com mais de 20 pontos (Diário Catarinense - 21/09/2015</t>
  </si>
  <si>
    <t>Materiais aproveitados
pela imprensa</t>
  </si>
  <si>
    <t>JAN-FEV</t>
  </si>
  <si>
    <t>Execução de obras nas pontes é urgente (Notícias do Dia - 08/02/2018); Prefeitura envia projeto ao TCE (A Notícia - 22/02/2018).</t>
  </si>
  <si>
    <t>MAR</t>
  </si>
  <si>
    <t>Câmara regulamenta mudança nas regras para o pagamento de diárias (Jornal de Santa Catarina - 07/03/2018)</t>
  </si>
  <si>
    <t>ABR</t>
  </si>
  <si>
    <t>Construção da Ponte Norte-Sul tem novo pedido de suspensão (Jornal de Santa Catarina - 03/04/2018); Multas de trânsito passam por fiscalização do TCE (A Notícia - 16/04/2018).</t>
  </si>
  <si>
    <t>MAI</t>
  </si>
  <si>
    <t>-</t>
  </si>
  <si>
    <t>JUN</t>
  </si>
  <si>
    <t>Licitação emperra reforma das pontes - Recuperação das pontes esbarra nas licitações (Notícias do Dia - 04/06/18); TCE analisa contas de Colombo - Contas 2017 (Notícias do Dia - 06/06/18); TCE-SC aprova contas do último ano de Colombo (Diário Catarinense - 07/06/18); TCE aponta inadimplência de 50% na cobrança do pedágio (Diário Catarinense - 25/06/18); TCE conclui auditoria na TPA de Bombinhas (Jornal de Santa Catarina - 25/06/2018).</t>
  </si>
  <si>
    <t>JUL</t>
  </si>
  <si>
    <t>AGO</t>
  </si>
  <si>
    <t>Licitação avança (Notícias do Dia - 10/08/2018); Fichas sujas denunciadas (Notícias do Dia - 12/09/2018); Novo papel (Notícias do Dia - 14/08/2018); O impasse envolvendo a licitação da água (Jornal de Santa Catarina - 16/08/2018);</t>
  </si>
  <si>
    <t>SET</t>
  </si>
  <si>
    <t>OUT</t>
  </si>
  <si>
    <t>Planejamento ineficiente atrasa ponte Hercílio Luz (Notícias do Dia - 22/10/2018)</t>
  </si>
  <si>
    <t>NOV</t>
  </si>
  <si>
    <t>O guardião do dinheiro público (Notícias do Dia - 11/11/18); Auxílio-Moradia em SC consumia cerca de R$ 50 milhões por ano (Diário Catarinense - 28/11/18)</t>
  </si>
  <si>
    <t>DEZ</t>
  </si>
  <si>
    <t>Incentivos fiscais (Notícias do Dia - 02/12/18); Situação precária (Diário Catarinense - 05/12/18)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</si>
</sst>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9"/>
      <color rgb="FF800000"/>
      <name val="Arial"/>
      <family val="2"/>
    </font>
    <font>
      <sz val="9"/>
      <color theme="1"/>
      <name val="Arial"/>
      <family val="2"/>
    </font>
    <font>
      <sz val="6.5"/>
      <color theme="1"/>
      <name val="Arial"/>
      <family val="2"/>
    </font>
    <font>
      <b/>
      <sz val="14"/>
      <color theme="1"/>
      <name val="Calibri"/>
      <family val="2"/>
      <scheme val="minor"/>
    </font>
    <font>
      <sz val="8"/>
      <color rgb="FF80000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thin">
        <color rgb="FFFF0000"/>
      </right>
      <top style="medium">
        <color rgb="FFFF0000"/>
      </top>
      <bottom/>
      <diagonal/>
    </border>
    <border>
      <left style="thin">
        <color rgb="FFFF0000"/>
      </left>
      <right style="thin">
        <color rgb="FFFF0000"/>
      </right>
      <top style="medium">
        <color rgb="FFFF0000"/>
      </top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/>
      <bottom style="medium">
        <color rgb="FFFF0000"/>
      </bottom>
      <diagonal/>
    </border>
    <border>
      <left/>
      <right style="thin">
        <color rgb="FFFF0000"/>
      </right>
      <top/>
      <bottom style="medium">
        <color rgb="FFFF0000"/>
      </bottom>
      <diagonal/>
    </border>
    <border>
      <left style="thin">
        <color rgb="FFFF0000"/>
      </left>
      <right/>
      <top/>
      <bottom style="medium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60">
    <xf numFmtId="0" fontId="0" fillId="0" borderId="0" xfId="0"/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indent="1"/>
    </xf>
    <xf numFmtId="0" fontId="7" fillId="5" borderId="12" xfId="0" applyFont="1" applyFill="1" applyBorder="1" applyAlignment="1">
      <alignment horizontal="left" vertical="center" indent="1"/>
    </xf>
    <xf numFmtId="0" fontId="6" fillId="4" borderId="5" xfId="0" applyFont="1" applyFill="1" applyBorder="1" applyAlignment="1">
      <alignment horizontal="center" vertical="center" wrapText="1"/>
    </xf>
    <xf numFmtId="1" fontId="0" fillId="0" borderId="11" xfId="1" applyNumberFormat="1" applyFont="1" applyBorder="1" applyAlignment="1">
      <alignment horizontal="right" vertical="center" indent="5"/>
    </xf>
    <xf numFmtId="0" fontId="0" fillId="0" borderId="0" xfId="0" applyBorder="1"/>
    <xf numFmtId="2" fontId="3" fillId="0" borderId="10" xfId="0" applyNumberFormat="1" applyFont="1" applyBorder="1" applyAlignment="1">
      <alignment horizontal="center" vertical="center" wrapText="1"/>
    </xf>
    <xf numFmtId="2" fontId="3" fillId="5" borderId="13" xfId="0" applyNumberFormat="1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 indent="1"/>
    </xf>
    <xf numFmtId="0" fontId="3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left" vertical="center" indent="1"/>
    </xf>
    <xf numFmtId="0" fontId="3" fillId="0" borderId="2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indent="1"/>
    </xf>
    <xf numFmtId="0" fontId="3" fillId="0" borderId="10" xfId="0" applyFont="1" applyBorder="1" applyAlignment="1">
      <alignment horizontal="center" vertical="center" wrapText="1"/>
    </xf>
    <xf numFmtId="2" fontId="3" fillId="5" borderId="20" xfId="0" applyNumberFormat="1" applyFont="1" applyFill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right" vertical="center" wrapText="1" indent="9"/>
    </xf>
    <xf numFmtId="0" fontId="3" fillId="0" borderId="11" xfId="0" applyFont="1" applyBorder="1" applyAlignment="1">
      <alignment horizontal="right" vertical="center" wrapText="1" indent="9"/>
    </xf>
    <xf numFmtId="0" fontId="3" fillId="0" borderId="11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left" vertical="center" indent="1"/>
    </xf>
    <xf numFmtId="0" fontId="3" fillId="0" borderId="22" xfId="0" applyFont="1" applyBorder="1" applyAlignment="1">
      <alignment horizontal="center" vertical="center" wrapText="1"/>
    </xf>
    <xf numFmtId="2" fontId="3" fillId="0" borderId="22" xfId="0" applyNumberFormat="1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2" fontId="3" fillId="0" borderId="24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right" vertical="center" wrapText="1" indent="9"/>
    </xf>
    <xf numFmtId="0" fontId="7" fillId="0" borderId="25" xfId="0" applyFont="1" applyBorder="1" applyAlignment="1">
      <alignment horizontal="left" vertical="center" indent="1"/>
    </xf>
    <xf numFmtId="0" fontId="3" fillId="0" borderId="2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right" vertical="center" wrapText="1" indent="9"/>
    </xf>
    <xf numFmtId="2" fontId="3" fillId="0" borderId="23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left" vertical="center" indent="1"/>
    </xf>
    <xf numFmtId="0" fontId="3" fillId="0" borderId="29" xfId="0" applyFont="1" applyBorder="1" applyAlignment="1">
      <alignment horizontal="right" vertical="center" wrapText="1" indent="9"/>
    </xf>
    <xf numFmtId="0" fontId="4" fillId="0" borderId="15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5" borderId="14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justify" vertical="justify"/>
    </xf>
    <xf numFmtId="0" fontId="9" fillId="0" borderId="6" xfId="0" applyFont="1" applyBorder="1" applyAlignment="1">
      <alignment horizontal="justify" vertical="justify"/>
    </xf>
    <xf numFmtId="0" fontId="9" fillId="0" borderId="27" xfId="0" applyFont="1" applyBorder="1" applyAlignment="1">
      <alignment horizontal="justify" vertical="justify"/>
    </xf>
    <xf numFmtId="0" fontId="9" fillId="0" borderId="19" xfId="0" applyFont="1" applyBorder="1" applyAlignment="1">
      <alignment horizontal="justify" vertical="justify"/>
    </xf>
    <xf numFmtId="0" fontId="9" fillId="0" borderId="11" xfId="0" applyFont="1" applyBorder="1" applyAlignment="1">
      <alignment horizontal="justify" vertical="justify"/>
    </xf>
    <xf numFmtId="0" fontId="9" fillId="0" borderId="9" xfId="0" applyFont="1" applyBorder="1" applyAlignment="1">
      <alignment horizontal="justify" vertical="justify"/>
    </xf>
    <xf numFmtId="0" fontId="9" fillId="0" borderId="16" xfId="0" applyFont="1" applyBorder="1" applyAlignment="1">
      <alignment horizontal="center" vertical="justify"/>
    </xf>
    <xf numFmtId="0" fontId="9" fillId="0" borderId="21" xfId="0" applyFont="1" applyBorder="1" applyAlignment="1">
      <alignment horizontal="center" vertical="justify"/>
    </xf>
    <xf numFmtId="0" fontId="9" fillId="0" borderId="11" xfId="0" applyFont="1" applyBorder="1" applyAlignment="1">
      <alignment horizontal="center" vertical="justify"/>
    </xf>
    <xf numFmtId="0" fontId="9" fillId="0" borderId="9" xfId="0" applyFont="1" applyBorder="1" applyAlignment="1">
      <alignment horizontal="center" vertical="justify"/>
    </xf>
    <xf numFmtId="0" fontId="5" fillId="2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tabSelected="1" topLeftCell="A52" workbookViewId="0">
      <selection activeCell="G70" sqref="G70"/>
    </sheetView>
  </sheetViews>
  <sheetFormatPr defaultRowHeight="15" x14ac:dyDescent="0.25"/>
  <cols>
    <col min="2" max="2" width="18" customWidth="1"/>
    <col min="3" max="3" width="19.5703125" customWidth="1"/>
    <col min="4" max="4" width="17.5703125" customWidth="1"/>
    <col min="5" max="5" width="26.140625" customWidth="1"/>
    <col min="6" max="6" width="18.85546875" customWidth="1"/>
  </cols>
  <sheetData>
    <row r="1" spans="1:7" ht="30" customHeight="1" x14ac:dyDescent="0.25">
      <c r="A1" s="58" t="s">
        <v>10</v>
      </c>
      <c r="B1" s="58"/>
      <c r="C1" s="58"/>
      <c r="D1" s="58"/>
      <c r="E1" s="58"/>
      <c r="F1" s="58"/>
      <c r="G1" s="58"/>
    </row>
    <row r="2" spans="1:7" ht="20.100000000000001" customHeight="1" thickBot="1" x14ac:dyDescent="0.3">
      <c r="A2" s="59" t="s">
        <v>16</v>
      </c>
      <c r="B2" s="59"/>
      <c r="C2" s="59"/>
      <c r="D2" s="59"/>
      <c r="E2" s="59"/>
    </row>
    <row r="3" spans="1:7" ht="42.75" customHeight="1" thickBot="1" x14ac:dyDescent="0.3">
      <c r="A3" s="1" t="s">
        <v>11</v>
      </c>
      <c r="B3" s="2" t="s">
        <v>18</v>
      </c>
      <c r="C3" s="2" t="s">
        <v>12</v>
      </c>
      <c r="D3" s="2" t="s">
        <v>28</v>
      </c>
      <c r="E3" s="10" t="s">
        <v>19</v>
      </c>
    </row>
    <row r="4" spans="1:7" x14ac:dyDescent="0.25">
      <c r="A4" s="8" t="s">
        <v>29</v>
      </c>
      <c r="B4" s="4">
        <v>10</v>
      </c>
      <c r="C4" s="4">
        <v>0</v>
      </c>
      <c r="D4" s="4">
        <v>7</v>
      </c>
      <c r="E4" s="5">
        <v>82</v>
      </c>
    </row>
    <row r="5" spans="1:7" x14ac:dyDescent="0.25">
      <c r="A5" s="20" t="s">
        <v>31</v>
      </c>
      <c r="B5" s="21">
        <v>11</v>
      </c>
      <c r="C5" s="21">
        <v>0</v>
      </c>
      <c r="D5" s="21">
        <v>7</v>
      </c>
      <c r="E5" s="21">
        <v>53</v>
      </c>
    </row>
    <row r="6" spans="1:7" x14ac:dyDescent="0.25">
      <c r="A6" s="20" t="s">
        <v>33</v>
      </c>
      <c r="B6" s="21">
        <v>8</v>
      </c>
      <c r="C6" s="21">
        <v>8</v>
      </c>
      <c r="D6" s="21">
        <v>11</v>
      </c>
      <c r="E6" s="21">
        <v>177</v>
      </c>
    </row>
    <row r="7" spans="1:7" x14ac:dyDescent="0.25">
      <c r="A7" s="20" t="s">
        <v>35</v>
      </c>
      <c r="B7" s="21">
        <v>17</v>
      </c>
      <c r="C7" s="21">
        <v>8</v>
      </c>
      <c r="D7" s="21">
        <v>15</v>
      </c>
      <c r="E7" s="21">
        <v>205</v>
      </c>
    </row>
    <row r="8" spans="1:7" x14ac:dyDescent="0.25">
      <c r="A8" s="20" t="s">
        <v>37</v>
      </c>
      <c r="B8" s="21">
        <v>17</v>
      </c>
      <c r="C8" s="21">
        <v>11</v>
      </c>
      <c r="D8" s="21">
        <v>20</v>
      </c>
      <c r="E8" s="21">
        <v>103</v>
      </c>
    </row>
    <row r="9" spans="1:7" x14ac:dyDescent="0.25">
      <c r="A9" s="20" t="s">
        <v>39</v>
      </c>
      <c r="B9" s="21">
        <v>15</v>
      </c>
      <c r="C9" s="21">
        <v>8</v>
      </c>
      <c r="D9" s="21">
        <v>17</v>
      </c>
      <c r="E9" s="21">
        <v>156</v>
      </c>
    </row>
    <row r="10" spans="1:7" x14ac:dyDescent="0.25">
      <c r="A10" s="20" t="s">
        <v>40</v>
      </c>
      <c r="B10" s="21">
        <v>18</v>
      </c>
      <c r="C10" s="21">
        <v>10</v>
      </c>
      <c r="D10" s="21">
        <v>19</v>
      </c>
      <c r="E10" s="21">
        <v>233</v>
      </c>
    </row>
    <row r="11" spans="1:7" x14ac:dyDescent="0.25">
      <c r="A11" s="20" t="s">
        <v>42</v>
      </c>
      <c r="B11" s="21">
        <v>9</v>
      </c>
      <c r="C11" s="21">
        <v>7</v>
      </c>
      <c r="D11" s="21">
        <v>13</v>
      </c>
      <c r="E11" s="21">
        <v>167</v>
      </c>
    </row>
    <row r="12" spans="1:7" x14ac:dyDescent="0.25">
      <c r="A12" s="20" t="s">
        <v>43</v>
      </c>
      <c r="B12" s="21">
        <v>7</v>
      </c>
      <c r="C12" s="21">
        <v>8</v>
      </c>
      <c r="D12" s="21">
        <v>15</v>
      </c>
      <c r="E12" s="21">
        <v>114</v>
      </c>
    </row>
    <row r="13" spans="1:7" x14ac:dyDescent="0.25">
      <c r="A13" s="20" t="s">
        <v>45</v>
      </c>
      <c r="B13" s="21">
        <v>38</v>
      </c>
      <c r="C13" s="21">
        <v>6</v>
      </c>
      <c r="D13" s="21">
        <v>30</v>
      </c>
      <c r="E13" s="21">
        <v>223</v>
      </c>
    </row>
    <row r="14" spans="1:7" ht="15.75" thickBot="1" x14ac:dyDescent="0.3">
      <c r="A14" s="20" t="s">
        <v>47</v>
      </c>
      <c r="B14" s="21">
        <v>14</v>
      </c>
      <c r="C14" s="21">
        <v>3</v>
      </c>
      <c r="D14" s="21">
        <v>11</v>
      </c>
      <c r="E14" s="21">
        <v>39</v>
      </c>
    </row>
    <row r="15" spans="1:7" ht="15.75" thickBot="1" x14ac:dyDescent="0.3">
      <c r="A15" s="9" t="s">
        <v>8</v>
      </c>
      <c r="B15" s="6">
        <f>SUM(B4:B14)</f>
        <v>164</v>
      </c>
      <c r="C15" s="6">
        <f t="shared" ref="C15:E15" si="0">SUM(C4:C14)</f>
        <v>69</v>
      </c>
      <c r="D15" s="6">
        <f t="shared" si="0"/>
        <v>165</v>
      </c>
      <c r="E15" s="6">
        <f t="shared" si="0"/>
        <v>1552</v>
      </c>
    </row>
    <row r="16" spans="1:7" ht="20.100000000000001" customHeight="1" thickBot="1" x14ac:dyDescent="0.3">
      <c r="A16" s="59" t="s">
        <v>17</v>
      </c>
      <c r="B16" s="59"/>
      <c r="C16" s="59"/>
      <c r="D16" s="59"/>
      <c r="E16" s="59"/>
      <c r="F16" s="59"/>
    </row>
    <row r="17" spans="1:6" ht="35.1" customHeight="1" thickBot="1" x14ac:dyDescent="0.3">
      <c r="A17" s="1" t="s">
        <v>11</v>
      </c>
      <c r="B17" s="2" t="s">
        <v>20</v>
      </c>
      <c r="C17" s="2" t="s">
        <v>13</v>
      </c>
      <c r="D17" s="2" t="s">
        <v>0</v>
      </c>
      <c r="E17" s="2" t="s">
        <v>1</v>
      </c>
      <c r="F17" s="3" t="s">
        <v>8</v>
      </c>
    </row>
    <row r="18" spans="1:6" x14ac:dyDescent="0.25">
      <c r="A18" s="16" t="s">
        <v>29</v>
      </c>
      <c r="B18" s="17">
        <v>120</v>
      </c>
      <c r="C18" s="17">
        <v>72</v>
      </c>
      <c r="D18" s="17">
        <v>14</v>
      </c>
      <c r="E18" s="17">
        <v>59</v>
      </c>
      <c r="F18" s="11">
        <f t="shared" ref="F18:F28" si="1">SUM(B18:E18)</f>
        <v>265</v>
      </c>
    </row>
    <row r="19" spans="1:6" x14ac:dyDescent="0.25">
      <c r="A19" s="20" t="s">
        <v>31</v>
      </c>
      <c r="B19" s="21">
        <v>51</v>
      </c>
      <c r="C19" s="21">
        <v>47</v>
      </c>
      <c r="D19" s="21">
        <v>0</v>
      </c>
      <c r="E19" s="21">
        <v>149</v>
      </c>
      <c r="F19" s="11">
        <f t="shared" si="1"/>
        <v>247</v>
      </c>
    </row>
    <row r="20" spans="1:6" x14ac:dyDescent="0.25">
      <c r="A20" s="20" t="s">
        <v>33</v>
      </c>
      <c r="B20" s="21">
        <v>96</v>
      </c>
      <c r="C20" s="21">
        <v>65</v>
      </c>
      <c r="D20" s="21">
        <v>20</v>
      </c>
      <c r="E20" s="21">
        <v>0</v>
      </c>
      <c r="F20" s="11">
        <f t="shared" si="1"/>
        <v>181</v>
      </c>
    </row>
    <row r="21" spans="1:6" x14ac:dyDescent="0.25">
      <c r="A21" s="18" t="s">
        <v>35</v>
      </c>
      <c r="B21" s="19">
        <v>27</v>
      </c>
      <c r="C21" s="19">
        <v>48</v>
      </c>
      <c r="D21" s="19">
        <v>12</v>
      </c>
      <c r="E21" s="19">
        <v>6</v>
      </c>
      <c r="F21" s="11">
        <f t="shared" si="1"/>
        <v>93</v>
      </c>
    </row>
    <row r="22" spans="1:6" x14ac:dyDescent="0.25">
      <c r="A22" s="18" t="s">
        <v>37</v>
      </c>
      <c r="B22" s="19">
        <v>46</v>
      </c>
      <c r="C22" s="19">
        <v>36</v>
      </c>
      <c r="D22" s="19">
        <v>22</v>
      </c>
      <c r="E22" s="19">
        <v>9</v>
      </c>
      <c r="F22" s="11">
        <f t="shared" si="1"/>
        <v>113</v>
      </c>
    </row>
    <row r="23" spans="1:6" x14ac:dyDescent="0.25">
      <c r="A23" s="18" t="s">
        <v>39</v>
      </c>
      <c r="B23" s="19">
        <v>29</v>
      </c>
      <c r="C23" s="19">
        <v>34</v>
      </c>
      <c r="D23" s="19">
        <v>0</v>
      </c>
      <c r="E23" s="19">
        <v>0</v>
      </c>
      <c r="F23" s="11">
        <f t="shared" ref="F23:F24" si="2">SUM(B23:E23)</f>
        <v>63</v>
      </c>
    </row>
    <row r="24" spans="1:6" x14ac:dyDescent="0.25">
      <c r="A24" s="18" t="s">
        <v>40</v>
      </c>
      <c r="B24" s="19">
        <v>64</v>
      </c>
      <c r="C24" s="19">
        <v>56</v>
      </c>
      <c r="D24" s="19">
        <v>0</v>
      </c>
      <c r="E24" s="19">
        <v>0</v>
      </c>
      <c r="F24" s="11">
        <f t="shared" si="2"/>
        <v>120</v>
      </c>
    </row>
    <row r="25" spans="1:6" x14ac:dyDescent="0.25">
      <c r="A25" s="18" t="s">
        <v>42</v>
      </c>
      <c r="B25" s="19">
        <v>47</v>
      </c>
      <c r="C25" s="19">
        <v>39</v>
      </c>
      <c r="D25" s="19">
        <v>0</v>
      </c>
      <c r="E25" s="19">
        <v>0</v>
      </c>
      <c r="F25" s="11">
        <f t="shared" ref="F25:F27" si="3">SUM(B25:E25)</f>
        <v>86</v>
      </c>
    </row>
    <row r="26" spans="1:6" x14ac:dyDescent="0.25">
      <c r="A26" s="18" t="s">
        <v>43</v>
      </c>
      <c r="B26" s="19">
        <v>56</v>
      </c>
      <c r="C26" s="19">
        <v>53</v>
      </c>
      <c r="D26" s="19">
        <v>0</v>
      </c>
      <c r="E26" s="19">
        <v>0</v>
      </c>
      <c r="F26" s="11">
        <f t="shared" si="3"/>
        <v>109</v>
      </c>
    </row>
    <row r="27" spans="1:6" x14ac:dyDescent="0.25">
      <c r="A27" s="18" t="s">
        <v>45</v>
      </c>
      <c r="B27" s="19">
        <v>55</v>
      </c>
      <c r="C27" s="19">
        <v>62</v>
      </c>
      <c r="D27" s="19">
        <v>0</v>
      </c>
      <c r="E27" s="19">
        <v>0</v>
      </c>
      <c r="F27" s="11">
        <f t="shared" si="3"/>
        <v>117</v>
      </c>
    </row>
    <row r="28" spans="1:6" ht="15.75" thickBot="1" x14ac:dyDescent="0.3">
      <c r="A28" s="18" t="s">
        <v>47</v>
      </c>
      <c r="B28" s="19">
        <v>45</v>
      </c>
      <c r="C28" s="19">
        <v>49</v>
      </c>
      <c r="D28" s="19">
        <v>0</v>
      </c>
      <c r="E28" s="19">
        <v>0</v>
      </c>
      <c r="F28" s="11">
        <f t="shared" si="1"/>
        <v>94</v>
      </c>
    </row>
    <row r="29" spans="1:6" ht="15.75" thickBot="1" x14ac:dyDescent="0.3">
      <c r="A29" s="9" t="s">
        <v>8</v>
      </c>
      <c r="B29" s="6">
        <f>SUM(B18:B28)</f>
        <v>636</v>
      </c>
      <c r="C29" s="6">
        <f t="shared" ref="C29:F29" si="4">SUM(C18:C28)</f>
        <v>561</v>
      </c>
      <c r="D29" s="6">
        <f t="shared" si="4"/>
        <v>68</v>
      </c>
      <c r="E29" s="6">
        <f t="shared" si="4"/>
        <v>223</v>
      </c>
      <c r="F29" s="6">
        <f t="shared" si="4"/>
        <v>1488</v>
      </c>
    </row>
    <row r="30" spans="1:6" ht="19.5" customHeight="1" thickBot="1" x14ac:dyDescent="0.3">
      <c r="A30" s="45" t="s">
        <v>21</v>
      </c>
      <c r="B30" s="45"/>
      <c r="C30" s="45"/>
      <c r="D30" s="45"/>
      <c r="E30" s="45"/>
      <c r="F30" s="45"/>
    </row>
    <row r="31" spans="1:6" ht="34.5" customHeight="1" thickBot="1" x14ac:dyDescent="0.3">
      <c r="A31" s="1" t="s">
        <v>11</v>
      </c>
      <c r="B31" s="2" t="s">
        <v>14</v>
      </c>
      <c r="C31" s="2" t="s">
        <v>2</v>
      </c>
      <c r="D31" s="2" t="s">
        <v>15</v>
      </c>
      <c r="E31" s="2" t="s">
        <v>2</v>
      </c>
      <c r="F31" s="3" t="s">
        <v>8</v>
      </c>
    </row>
    <row r="32" spans="1:6" x14ac:dyDescent="0.25">
      <c r="A32" s="16" t="s">
        <v>29</v>
      </c>
      <c r="B32" s="17">
        <v>346</v>
      </c>
      <c r="C32" s="23">
        <f t="shared" ref="C32:C43" si="5">(B32/F32)*100</f>
        <v>99.711815561959654</v>
      </c>
      <c r="D32" s="17">
        <v>1</v>
      </c>
      <c r="E32" s="23">
        <f t="shared" ref="E32:E43" si="6">(D32/F32)*100</f>
        <v>0.28818443804034583</v>
      </c>
      <c r="F32" s="11">
        <f t="shared" ref="F32:F42" si="7">SUM(D32,B32)</f>
        <v>347</v>
      </c>
    </row>
    <row r="33" spans="1:7" x14ac:dyDescent="0.25">
      <c r="A33" s="20" t="s">
        <v>31</v>
      </c>
      <c r="B33" s="21">
        <v>299</v>
      </c>
      <c r="C33" s="13">
        <f t="shared" si="5"/>
        <v>99.666666666666671</v>
      </c>
      <c r="D33" s="21">
        <v>1</v>
      </c>
      <c r="E33" s="13">
        <f t="shared" si="6"/>
        <v>0.33333333333333337</v>
      </c>
      <c r="F33" s="11">
        <f t="shared" si="7"/>
        <v>300</v>
      </c>
    </row>
    <row r="34" spans="1:7" x14ac:dyDescent="0.25">
      <c r="A34" s="20" t="s">
        <v>33</v>
      </c>
      <c r="B34" s="21">
        <v>358</v>
      </c>
      <c r="C34" s="13">
        <f t="shared" si="5"/>
        <v>100</v>
      </c>
      <c r="D34" s="21">
        <v>0</v>
      </c>
      <c r="E34" s="13">
        <f t="shared" si="6"/>
        <v>0</v>
      </c>
      <c r="F34" s="11">
        <f t="shared" si="7"/>
        <v>358</v>
      </c>
    </row>
    <row r="35" spans="1:7" x14ac:dyDescent="0.25">
      <c r="A35" s="18" t="s">
        <v>35</v>
      </c>
      <c r="B35" s="19">
        <v>297</v>
      </c>
      <c r="C35" s="29">
        <f t="shared" si="5"/>
        <v>99.664429530201332</v>
      </c>
      <c r="D35" s="30">
        <v>1</v>
      </c>
      <c r="E35" s="29">
        <f t="shared" si="6"/>
        <v>0.33557046979865773</v>
      </c>
      <c r="F35" s="11">
        <f t="shared" si="7"/>
        <v>298</v>
      </c>
    </row>
    <row r="36" spans="1:7" x14ac:dyDescent="0.25">
      <c r="A36" s="18" t="s">
        <v>37</v>
      </c>
      <c r="B36" s="19">
        <v>216</v>
      </c>
      <c r="C36" s="13">
        <f t="shared" ref="C36:C38" si="8">(B36/F36)*100</f>
        <v>100</v>
      </c>
      <c r="D36" s="21">
        <v>0</v>
      </c>
      <c r="E36" s="13">
        <f t="shared" si="6"/>
        <v>0</v>
      </c>
      <c r="F36" s="11">
        <f t="shared" si="7"/>
        <v>216</v>
      </c>
    </row>
    <row r="37" spans="1:7" x14ac:dyDescent="0.25">
      <c r="A37" s="18" t="s">
        <v>39</v>
      </c>
      <c r="B37" s="19">
        <v>229</v>
      </c>
      <c r="C37" s="36">
        <f t="shared" si="8"/>
        <v>100</v>
      </c>
      <c r="D37" s="30">
        <v>0</v>
      </c>
      <c r="E37" s="36">
        <f t="shared" ref="E37:E38" si="9">(D37/F37)*100</f>
        <v>0</v>
      </c>
      <c r="F37" s="11">
        <f t="shared" ref="F37:F38" si="10">SUM(D37,B37)</f>
        <v>229</v>
      </c>
    </row>
    <row r="38" spans="1:7" x14ac:dyDescent="0.25">
      <c r="A38" s="18" t="s">
        <v>40</v>
      </c>
      <c r="B38" s="19">
        <v>353</v>
      </c>
      <c r="C38" s="13">
        <f t="shared" si="8"/>
        <v>100</v>
      </c>
      <c r="D38" s="21">
        <v>0</v>
      </c>
      <c r="E38" s="13">
        <f t="shared" si="9"/>
        <v>0</v>
      </c>
      <c r="F38" s="11">
        <f t="shared" si="10"/>
        <v>353</v>
      </c>
    </row>
    <row r="39" spans="1:7" x14ac:dyDescent="0.25">
      <c r="A39" s="18" t="s">
        <v>42</v>
      </c>
      <c r="B39" s="19">
        <v>253</v>
      </c>
      <c r="C39" s="13">
        <f t="shared" ref="C39:C41" si="11">(B39/F39)*100</f>
        <v>100</v>
      </c>
      <c r="D39" s="21">
        <v>0</v>
      </c>
      <c r="E39" s="13">
        <f t="shared" ref="E39:E41" si="12">(D39/F39)*100</f>
        <v>0</v>
      </c>
      <c r="F39" s="11">
        <f t="shared" ref="F39:F41" si="13">SUM(D39,B39)</f>
        <v>253</v>
      </c>
    </row>
    <row r="40" spans="1:7" x14ac:dyDescent="0.25">
      <c r="A40" s="18" t="s">
        <v>43</v>
      </c>
      <c r="B40" s="19">
        <v>223</v>
      </c>
      <c r="C40" s="13">
        <f t="shared" si="11"/>
        <v>100</v>
      </c>
      <c r="D40" s="21">
        <v>0</v>
      </c>
      <c r="E40" s="13">
        <f t="shared" si="12"/>
        <v>0</v>
      </c>
      <c r="F40" s="11">
        <f t="shared" si="13"/>
        <v>223</v>
      </c>
    </row>
    <row r="41" spans="1:7" x14ac:dyDescent="0.25">
      <c r="A41" s="18" t="s">
        <v>45</v>
      </c>
      <c r="B41" s="19">
        <v>340</v>
      </c>
      <c r="C41" s="13">
        <f t="shared" si="11"/>
        <v>100</v>
      </c>
      <c r="D41" s="21">
        <v>0</v>
      </c>
      <c r="E41" s="13">
        <f t="shared" si="12"/>
        <v>0</v>
      </c>
      <c r="F41" s="11">
        <f t="shared" si="13"/>
        <v>340</v>
      </c>
    </row>
    <row r="42" spans="1:7" ht="15.75" thickBot="1" x14ac:dyDescent="0.3">
      <c r="A42" s="18" t="s">
        <v>47</v>
      </c>
      <c r="B42" s="19">
        <v>133</v>
      </c>
      <c r="C42" s="31">
        <f t="shared" si="5"/>
        <v>100</v>
      </c>
      <c r="D42" s="19">
        <v>0</v>
      </c>
      <c r="E42" s="31">
        <f t="shared" si="6"/>
        <v>0</v>
      </c>
      <c r="F42" s="11">
        <f t="shared" si="7"/>
        <v>133</v>
      </c>
    </row>
    <row r="43" spans="1:7" ht="15.75" thickBot="1" x14ac:dyDescent="0.3">
      <c r="A43" s="9">
        <v>40</v>
      </c>
      <c r="B43" s="6">
        <f>SUM(B32:B42)</f>
        <v>3047</v>
      </c>
      <c r="C43" s="22">
        <f t="shared" si="5"/>
        <v>99.901639344262293</v>
      </c>
      <c r="D43" s="6">
        <f>SUM(D32:D42)</f>
        <v>3</v>
      </c>
      <c r="E43" s="14">
        <f t="shared" si="6"/>
        <v>9.8360655737704916E-2</v>
      </c>
      <c r="F43" s="7">
        <f>SUM(F32:F42)</f>
        <v>3050</v>
      </c>
    </row>
    <row r="44" spans="1:7" ht="19.5" customHeight="1" thickBot="1" x14ac:dyDescent="0.3">
      <c r="A44" s="45" t="s">
        <v>3</v>
      </c>
      <c r="B44" s="45"/>
      <c r="C44" s="45"/>
      <c r="D44" s="45"/>
      <c r="E44" s="45"/>
      <c r="F44" s="45"/>
      <c r="G44" s="45"/>
    </row>
    <row r="45" spans="1:7" ht="34.5" customHeight="1" thickBot="1" x14ac:dyDescent="0.3">
      <c r="A45" s="1" t="s">
        <v>11</v>
      </c>
      <c r="B45" s="46" t="s">
        <v>4</v>
      </c>
      <c r="C45" s="47"/>
      <c r="D45" s="1" t="s">
        <v>5</v>
      </c>
      <c r="E45" s="1" t="s">
        <v>6</v>
      </c>
      <c r="F45" s="1" t="s">
        <v>7</v>
      </c>
      <c r="G45" s="3" t="s">
        <v>8</v>
      </c>
    </row>
    <row r="46" spans="1:7" ht="38.25" customHeight="1" x14ac:dyDescent="0.25">
      <c r="A46" s="8" t="s">
        <v>29</v>
      </c>
      <c r="B46" s="48" t="s">
        <v>30</v>
      </c>
      <c r="C46" s="49"/>
      <c r="D46" s="4">
        <v>0</v>
      </c>
      <c r="E46" s="5">
        <v>2</v>
      </c>
      <c r="F46" s="4">
        <v>0</v>
      </c>
      <c r="G46" s="15">
        <f t="shared" ref="G46:G56" si="14">SUM(D46:F46)</f>
        <v>2</v>
      </c>
    </row>
    <row r="47" spans="1:7" ht="38.25" customHeight="1" x14ac:dyDescent="0.25">
      <c r="A47" s="20" t="s">
        <v>31</v>
      </c>
      <c r="B47" s="52" t="s">
        <v>32</v>
      </c>
      <c r="C47" s="53"/>
      <c r="D47" s="21">
        <v>0</v>
      </c>
      <c r="E47" s="26">
        <v>1</v>
      </c>
      <c r="F47" s="21">
        <v>0</v>
      </c>
      <c r="G47" s="15">
        <f t="shared" si="14"/>
        <v>1</v>
      </c>
    </row>
    <row r="48" spans="1:7" ht="38.25" customHeight="1" x14ac:dyDescent="0.25">
      <c r="A48" s="20" t="s">
        <v>33</v>
      </c>
      <c r="B48" s="52" t="s">
        <v>34</v>
      </c>
      <c r="C48" s="53"/>
      <c r="D48" s="21">
        <v>0</v>
      </c>
      <c r="E48" s="26">
        <v>2</v>
      </c>
      <c r="F48" s="21">
        <v>0</v>
      </c>
      <c r="G48" s="15">
        <f t="shared" si="14"/>
        <v>2</v>
      </c>
    </row>
    <row r="49" spans="1:7" x14ac:dyDescent="0.25">
      <c r="A49" s="27" t="s">
        <v>35</v>
      </c>
      <c r="B49" s="54" t="s">
        <v>36</v>
      </c>
      <c r="C49" s="55"/>
      <c r="D49" s="28">
        <v>0</v>
      </c>
      <c r="E49" s="15">
        <v>0</v>
      </c>
      <c r="F49" s="28">
        <v>0</v>
      </c>
      <c r="G49" s="15">
        <f t="shared" si="14"/>
        <v>0</v>
      </c>
    </row>
    <row r="50" spans="1:7" ht="152.25" customHeight="1" x14ac:dyDescent="0.25">
      <c r="A50" s="20" t="s">
        <v>37</v>
      </c>
      <c r="B50" s="52" t="s">
        <v>38</v>
      </c>
      <c r="C50" s="53"/>
      <c r="D50" s="21">
        <v>0</v>
      </c>
      <c r="E50" s="26">
        <v>5</v>
      </c>
      <c r="F50" s="21">
        <v>0</v>
      </c>
      <c r="G50" s="26">
        <f t="shared" si="14"/>
        <v>5</v>
      </c>
    </row>
    <row r="51" spans="1:7" x14ac:dyDescent="0.25">
      <c r="A51" s="20" t="s">
        <v>39</v>
      </c>
      <c r="B51" s="56" t="s">
        <v>36</v>
      </c>
      <c r="C51" s="57"/>
      <c r="D51" s="21">
        <v>0</v>
      </c>
      <c r="E51" s="26">
        <v>0</v>
      </c>
      <c r="F51" s="21">
        <v>0</v>
      </c>
      <c r="G51" s="26">
        <f t="shared" ref="G51:G55" si="15">SUM(D51:F51)</f>
        <v>0</v>
      </c>
    </row>
    <row r="52" spans="1:7" ht="78" customHeight="1" x14ac:dyDescent="0.25">
      <c r="A52" s="20" t="s">
        <v>40</v>
      </c>
      <c r="B52" s="52" t="s">
        <v>41</v>
      </c>
      <c r="C52" s="53"/>
      <c r="D52" s="21">
        <v>0</v>
      </c>
      <c r="E52" s="26">
        <v>4</v>
      </c>
      <c r="F52" s="21">
        <v>0</v>
      </c>
      <c r="G52" s="26">
        <f t="shared" si="15"/>
        <v>4</v>
      </c>
    </row>
    <row r="53" spans="1:7" x14ac:dyDescent="0.25">
      <c r="A53" s="20" t="s">
        <v>42</v>
      </c>
      <c r="B53" s="52"/>
      <c r="C53" s="53"/>
      <c r="D53" s="21">
        <v>0</v>
      </c>
      <c r="E53" s="26">
        <v>0</v>
      </c>
      <c r="F53" s="21">
        <v>0</v>
      </c>
      <c r="G53" s="26">
        <f t="shared" si="15"/>
        <v>0</v>
      </c>
    </row>
    <row r="54" spans="1:7" ht="24.75" customHeight="1" x14ac:dyDescent="0.25">
      <c r="A54" s="20" t="s">
        <v>43</v>
      </c>
      <c r="B54" s="50" t="s">
        <v>44</v>
      </c>
      <c r="C54" s="51"/>
      <c r="D54" s="21">
        <v>0</v>
      </c>
      <c r="E54" s="26">
        <v>1</v>
      </c>
      <c r="F54" s="21">
        <v>0</v>
      </c>
      <c r="G54" s="26">
        <f t="shared" si="15"/>
        <v>1</v>
      </c>
    </row>
    <row r="55" spans="1:7" ht="24.75" customHeight="1" x14ac:dyDescent="0.25">
      <c r="A55" s="20" t="s">
        <v>45</v>
      </c>
      <c r="B55" s="50" t="s">
        <v>46</v>
      </c>
      <c r="C55" s="51"/>
      <c r="D55" s="21">
        <v>0</v>
      </c>
      <c r="E55" s="26">
        <v>2</v>
      </c>
      <c r="F55" s="21">
        <v>0</v>
      </c>
      <c r="G55" s="26">
        <f t="shared" si="15"/>
        <v>2</v>
      </c>
    </row>
    <row r="56" spans="1:7" ht="43.5" customHeight="1" thickBot="1" x14ac:dyDescent="0.3">
      <c r="A56" s="33" t="s">
        <v>47</v>
      </c>
      <c r="B56" s="50" t="s">
        <v>48</v>
      </c>
      <c r="C56" s="51"/>
      <c r="D56" s="34">
        <v>0</v>
      </c>
      <c r="E56" s="37">
        <v>2</v>
      </c>
      <c r="F56" s="34">
        <v>0</v>
      </c>
      <c r="G56" s="37">
        <f t="shared" si="14"/>
        <v>2</v>
      </c>
    </row>
    <row r="57" spans="1:7" ht="15.75" thickBot="1" x14ac:dyDescent="0.3">
      <c r="A57" s="9" t="s">
        <v>8</v>
      </c>
      <c r="B57" s="42"/>
      <c r="C57" s="43"/>
      <c r="D57" s="6">
        <f>SUM(D46:D46)</f>
        <v>0</v>
      </c>
      <c r="E57" s="7">
        <f>SUM(E46:E46)</f>
        <v>2</v>
      </c>
      <c r="F57" s="7">
        <f>SUM(F46:F46)</f>
        <v>0</v>
      </c>
      <c r="G57" s="7">
        <f>SUM(G46:G56)</f>
        <v>19</v>
      </c>
    </row>
    <row r="58" spans="1:7" ht="19.5" customHeight="1" thickBot="1" x14ac:dyDescent="0.3">
      <c r="A58" s="45" t="s">
        <v>22</v>
      </c>
      <c r="B58" s="45"/>
      <c r="C58" s="45"/>
      <c r="D58" s="45"/>
      <c r="E58" s="45"/>
    </row>
    <row r="59" spans="1:7" ht="34.5" customHeight="1" thickBot="1" x14ac:dyDescent="0.3">
      <c r="A59" s="1" t="s">
        <v>11</v>
      </c>
      <c r="B59" s="2" t="s">
        <v>23</v>
      </c>
      <c r="C59" s="2" t="s">
        <v>24</v>
      </c>
      <c r="D59" s="2" t="s">
        <v>26</v>
      </c>
      <c r="E59" s="3" t="s">
        <v>8</v>
      </c>
    </row>
    <row r="60" spans="1:7" x14ac:dyDescent="0.25">
      <c r="A60" s="8" t="s">
        <v>29</v>
      </c>
      <c r="B60" s="4">
        <v>13</v>
      </c>
      <c r="C60" s="4">
        <v>0</v>
      </c>
      <c r="D60" s="4">
        <v>18</v>
      </c>
      <c r="E60" s="24">
        <f t="shared" ref="E60:E70" si="16">SUM(B60:D60)</f>
        <v>31</v>
      </c>
    </row>
    <row r="61" spans="1:7" x14ac:dyDescent="0.25">
      <c r="A61" s="20" t="s">
        <v>31</v>
      </c>
      <c r="B61" s="21">
        <v>17</v>
      </c>
      <c r="C61" s="21">
        <v>0</v>
      </c>
      <c r="D61" s="21">
        <v>22</v>
      </c>
      <c r="E61" s="25">
        <f t="shared" si="16"/>
        <v>39</v>
      </c>
    </row>
    <row r="62" spans="1:7" x14ac:dyDescent="0.25">
      <c r="A62" s="20" t="s">
        <v>33</v>
      </c>
      <c r="B62" s="21">
        <v>18</v>
      </c>
      <c r="C62" s="21">
        <v>0</v>
      </c>
      <c r="D62" s="21">
        <v>18</v>
      </c>
      <c r="E62" s="25">
        <f t="shared" si="16"/>
        <v>36</v>
      </c>
    </row>
    <row r="63" spans="1:7" x14ac:dyDescent="0.25">
      <c r="A63" s="20" t="s">
        <v>35</v>
      </c>
      <c r="B63" s="21">
        <v>24</v>
      </c>
      <c r="C63" s="21">
        <v>0</v>
      </c>
      <c r="D63" s="21">
        <v>34</v>
      </c>
      <c r="E63" s="25">
        <f t="shared" si="16"/>
        <v>58</v>
      </c>
    </row>
    <row r="64" spans="1:7" x14ac:dyDescent="0.25">
      <c r="A64" s="20" t="s">
        <v>37</v>
      </c>
      <c r="B64" s="21">
        <v>34</v>
      </c>
      <c r="C64" s="21">
        <v>0</v>
      </c>
      <c r="D64" s="21">
        <v>38</v>
      </c>
      <c r="E64" s="25">
        <f t="shared" si="16"/>
        <v>72</v>
      </c>
    </row>
    <row r="65" spans="1:7" x14ac:dyDescent="0.25">
      <c r="A65" s="27" t="s">
        <v>39</v>
      </c>
      <c r="B65" s="28">
        <v>27</v>
      </c>
      <c r="C65" s="28">
        <v>0</v>
      </c>
      <c r="D65" s="28">
        <v>32</v>
      </c>
      <c r="E65" s="32">
        <f t="shared" ref="E65:E66" si="17">SUM(B65:D65)</f>
        <v>59</v>
      </c>
    </row>
    <row r="66" spans="1:7" x14ac:dyDescent="0.25">
      <c r="A66" s="20" t="s">
        <v>40</v>
      </c>
      <c r="B66" s="21">
        <v>37</v>
      </c>
      <c r="C66" s="21">
        <v>0</v>
      </c>
      <c r="D66" s="21">
        <v>40</v>
      </c>
      <c r="E66" s="25">
        <f t="shared" si="17"/>
        <v>77</v>
      </c>
    </row>
    <row r="67" spans="1:7" x14ac:dyDescent="0.25">
      <c r="A67" s="38" t="s">
        <v>42</v>
      </c>
      <c r="B67" s="30">
        <v>22</v>
      </c>
      <c r="C67" s="30">
        <v>0</v>
      </c>
      <c r="D67" s="30">
        <v>45</v>
      </c>
      <c r="E67" s="39">
        <f t="shared" ref="E67:E69" si="18">SUM(B67:D67)</f>
        <v>67</v>
      </c>
    </row>
    <row r="68" spans="1:7" x14ac:dyDescent="0.25">
      <c r="A68" s="20" t="s">
        <v>43</v>
      </c>
      <c r="B68" s="21">
        <v>21</v>
      </c>
      <c r="C68" s="21">
        <v>0</v>
      </c>
      <c r="D68" s="21">
        <v>16</v>
      </c>
      <c r="E68" s="25">
        <f t="shared" si="18"/>
        <v>37</v>
      </c>
    </row>
    <row r="69" spans="1:7" x14ac:dyDescent="0.25">
      <c r="A69" s="20" t="s">
        <v>45</v>
      </c>
      <c r="B69" s="21">
        <v>75</v>
      </c>
      <c r="C69" s="21">
        <v>0</v>
      </c>
      <c r="D69" s="21">
        <v>79</v>
      </c>
      <c r="E69" s="25">
        <f t="shared" si="18"/>
        <v>154</v>
      </c>
    </row>
    <row r="70" spans="1:7" ht="15.75" thickBot="1" x14ac:dyDescent="0.3">
      <c r="A70" s="33" t="s">
        <v>47</v>
      </c>
      <c r="B70" s="34">
        <v>25</v>
      </c>
      <c r="C70" s="34">
        <v>1</v>
      </c>
      <c r="D70" s="34">
        <v>5</v>
      </c>
      <c r="E70" s="35">
        <f t="shared" si="16"/>
        <v>31</v>
      </c>
    </row>
    <row r="71" spans="1:7" ht="15.75" thickBot="1" x14ac:dyDescent="0.3">
      <c r="A71" s="9" t="s">
        <v>8</v>
      </c>
      <c r="B71" s="6">
        <f>SUM(B60:B70)</f>
        <v>313</v>
      </c>
      <c r="C71" s="6">
        <f>SUM(C59:C60)</f>
        <v>0</v>
      </c>
      <c r="D71" s="6">
        <f>SUM(D60:D70)</f>
        <v>347</v>
      </c>
      <c r="E71" s="6">
        <f>SUM(E60:E70)</f>
        <v>661</v>
      </c>
    </row>
    <row r="72" spans="1:7" ht="15.75" thickBot="1" x14ac:dyDescent="0.3">
      <c r="A72" s="44" t="s">
        <v>25</v>
      </c>
      <c r="B72" s="44"/>
      <c r="C72" s="44"/>
      <c r="D72" s="44"/>
      <c r="E72" s="44"/>
      <c r="F72" s="12"/>
      <c r="G72" s="12"/>
    </row>
    <row r="73" spans="1:7" x14ac:dyDescent="0.25">
      <c r="A73" s="40" t="s">
        <v>9</v>
      </c>
      <c r="B73" s="40"/>
      <c r="C73" s="40"/>
      <c r="D73" s="40"/>
      <c r="E73" s="40"/>
      <c r="F73" s="41"/>
      <c r="G73" s="41"/>
    </row>
  </sheetData>
  <mergeCells count="21">
    <mergeCell ref="A1:G1"/>
    <mergeCell ref="A30:F30"/>
    <mergeCell ref="A2:E2"/>
    <mergeCell ref="A16:F16"/>
    <mergeCell ref="A44:G44"/>
    <mergeCell ref="A73:G73"/>
    <mergeCell ref="B57:C57"/>
    <mergeCell ref="A72:E72"/>
    <mergeCell ref="A58:E58"/>
    <mergeCell ref="B45:C45"/>
    <mergeCell ref="B46:C46"/>
    <mergeCell ref="B56:C5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sqref="A1:B1"/>
    </sheetView>
  </sheetViews>
  <sheetFormatPr defaultRowHeight="15" x14ac:dyDescent="0.25"/>
  <sheetData>
    <row r="1" spans="1:2" x14ac:dyDescent="0.25">
      <c r="A1" s="52" t="s">
        <v>27</v>
      </c>
      <c r="B1" s="53"/>
    </row>
  </sheetData>
  <mergeCells count="1">
    <mergeCell ref="A1:B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dcterms:created xsi:type="dcterms:W3CDTF">2013-04-16T19:14:55Z</dcterms:created>
  <dcterms:modified xsi:type="dcterms:W3CDTF">2019-02-06T20:27:07Z</dcterms:modified>
</cp:coreProperties>
</file>