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9155" windowHeight="11760" tabRatio="563" activeTab="7"/>
  </bookViews>
  <sheets>
    <sheet name="JANEIRO" sheetId="39" r:id="rId1"/>
    <sheet name="FEVEREIRO" sheetId="40" r:id="rId2"/>
    <sheet name="MARÇO" sheetId="41" r:id="rId3"/>
    <sheet name="ABRIL" sheetId="42" r:id="rId4"/>
    <sheet name="MAIO" sheetId="44" r:id="rId5"/>
    <sheet name="JUNHO" sheetId="43" r:id="rId6"/>
    <sheet name="JULHO" sheetId="45" r:id="rId7"/>
    <sheet name="AGOSTO" sheetId="46" r:id="rId8"/>
  </sheets>
  <definedNames>
    <definedName name="_xlnm._FilterDatabase" localSheetId="3" hidden="1">ABRIL!$A$3:$M$26</definedName>
    <definedName name="_xlnm._FilterDatabase" localSheetId="7" hidden="1">AGOSTO!$A$3:$O$49</definedName>
    <definedName name="_xlnm._FilterDatabase" localSheetId="6" hidden="1">JULHO!$A$3:$N$3</definedName>
    <definedName name="_xlnm._FilterDatabase" localSheetId="5" hidden="1">JUNHO!$A$3:$M$60</definedName>
    <definedName name="_xlnm._FilterDatabase" localSheetId="4" hidden="1">MAIO!$A$3:$M$48</definedName>
    <definedName name="_xlnm._FilterDatabase" localSheetId="2" hidden="1">MARÇO!$A$3:$M$3</definedName>
    <definedName name="_xlnm.Print_Area" localSheetId="4">MAIO!$A$1:$L$63</definedName>
    <definedName name="viagem" localSheetId="3">ABRIL!#REF!</definedName>
    <definedName name="viagem" localSheetId="4">MAIO!#REF!</definedName>
    <definedName name="viagem">MARÇO!$A$4:$A$37</definedName>
  </definedNames>
  <calcPr calcId="125725"/>
</workbook>
</file>

<file path=xl/calcChain.xml><?xml version="1.0" encoding="utf-8"?>
<calcChain xmlns="http://schemas.openxmlformats.org/spreadsheetml/2006/main">
  <c r="D47" i="41"/>
  <c r="D46"/>
  <c r="D45"/>
  <c r="D42"/>
  <c r="D41"/>
  <c r="D35" i="42"/>
  <c r="D34"/>
  <c r="D36" s="1"/>
  <c r="D31"/>
  <c r="D30"/>
  <c r="D56" i="44"/>
  <c r="D55"/>
  <c r="D52"/>
  <c r="D51"/>
  <c r="D68" i="43"/>
  <c r="D67"/>
  <c r="D64"/>
  <c r="D63"/>
  <c r="D102" i="45"/>
  <c r="D101"/>
  <c r="D97"/>
  <c r="D98"/>
  <c r="D58" i="46"/>
  <c r="D57"/>
  <c r="D54"/>
  <c r="D53"/>
  <c r="I60" i="43"/>
  <c r="H60"/>
  <c r="D57" i="44" l="1"/>
  <c r="D69" i="43"/>
  <c r="D103" i="45"/>
  <c r="D59" i="46"/>
  <c r="E217" i="40" l="1"/>
  <c r="E27" i="39"/>
  <c r="E189" i="40" l="1"/>
  <c r="E144"/>
  <c r="E133"/>
  <c r="E53"/>
  <c r="E41"/>
  <c r="E35"/>
  <c r="E29"/>
  <c r="E23"/>
  <c r="E233"/>
  <c r="E229"/>
  <c r="E212"/>
  <c r="E178"/>
  <c r="E167"/>
  <c r="E161"/>
  <c r="E155"/>
  <c r="E102"/>
  <c r="E91"/>
  <c r="E75" l="1"/>
  <c r="E59"/>
  <c r="E47"/>
  <c r="E2" l="1"/>
  <c r="E244"/>
  <c r="D244"/>
  <c r="E210"/>
  <c r="E195"/>
  <c r="E13" i="39" l="1"/>
  <c r="E2"/>
  <c r="D27" l="1"/>
  <c r="E22" l="1"/>
</calcChain>
</file>

<file path=xl/sharedStrings.xml><?xml version="1.0" encoding="utf-8"?>
<sst xmlns="http://schemas.openxmlformats.org/spreadsheetml/2006/main" count="1794" uniqueCount="531">
  <si>
    <t>Valor Total</t>
  </si>
  <si>
    <t>RESUMO GERAL</t>
  </si>
  <si>
    <t>Total de diárias</t>
  </si>
  <si>
    <t>Qte. Funcionários</t>
  </si>
  <si>
    <t>Total de Viagens</t>
  </si>
  <si>
    <t>SERVIDOR BENEFICIÁRIO</t>
  </si>
  <si>
    <t>CARGO/FUNÇÃO</t>
  </si>
  <si>
    <t>QT. DIÁRIAS</t>
  </si>
  <si>
    <t>TOTAL</t>
  </si>
  <si>
    <t>VALOR TOTAL DIÁRIAS</t>
  </si>
  <si>
    <t>TABELA 26 - DIÁRIAS CONCEDIDAS NO MÊS</t>
  </si>
  <si>
    <t>T O T A L*</t>
  </si>
  <si>
    <t>FUNCIONÁRIO(S):  02</t>
  </si>
  <si>
    <t>Diária(s):</t>
  </si>
  <si>
    <t xml:space="preserve">Valor Total:   </t>
  </si>
  <si>
    <t>Auditoria: NÃO</t>
  </si>
  <si>
    <t>Período:</t>
  </si>
  <si>
    <t>Destino:</t>
  </si>
  <si>
    <t>Objetivo:</t>
  </si>
  <si>
    <t>BRASÍLIA/DF</t>
  </si>
  <si>
    <t>DIÁRIA(S): 2,0</t>
  </si>
  <si>
    <t>FUNCIONÁRIO(S):  01</t>
  </si>
  <si>
    <t>ADIRCÉLIO DE MORAES FERREIRA JÚNIOR</t>
  </si>
  <si>
    <t>CONSELHEIRO VICE-PRESIDENTE</t>
  </si>
  <si>
    <t>SABRINA NUNES IOCKEN</t>
  </si>
  <si>
    <t>MOTORISTA</t>
  </si>
  <si>
    <t>CONS. VICE-PRESIDENTE</t>
  </si>
  <si>
    <t>DIÁRIA(S): 3,5</t>
  </si>
  <si>
    <t>CURITIBA/PR</t>
  </si>
  <si>
    <t>JAIRO DE CAMPOS</t>
  </si>
  <si>
    <t>Viagem nº:  01</t>
  </si>
  <si>
    <t>23/01/2019 08:00 a 23/01/2019 22:00</t>
  </si>
  <si>
    <t>Representar o TCESC e ATRICON durante atos de posse da nova gestão diretiva do TCEPR.</t>
  </si>
  <si>
    <t>Conduzir o Conselheiro Vice-Presidente para representar o TCESC e ATRICON durante atos de posse da nova gestão diretiva do TCEPR.</t>
  </si>
  <si>
    <t>Viagem nº: 07</t>
  </si>
  <si>
    <t>AUD. SUBS. CONSELHEIRO</t>
  </si>
  <si>
    <t>05/02/2019 19:45 a 08/02/2019 09:25</t>
  </si>
  <si>
    <t>Participar da 2ª Reunião do Acordo de Cooperação Técnica STN/ATRICON/IRB Nº 01/2018.</t>
  </si>
  <si>
    <t>Viagem nº:  02</t>
  </si>
  <si>
    <t>DIÁRIA(S): 6,0</t>
  </si>
  <si>
    <t>FUNCIONÁRIO(S):  04</t>
  </si>
  <si>
    <t>MARCELO BROGNOLI DA COSTA</t>
  </si>
  <si>
    <t>DIRETOR DGCE</t>
  </si>
  <si>
    <t>12/02/2019 04:40 a 12/02/2019 21:40</t>
  </si>
  <si>
    <t>SÃO PAULO/SP</t>
  </si>
  <si>
    <t>Participar do evento "Al+Tour", promovido pela Microsoft, sobre inteligência artificial.</t>
  </si>
  <si>
    <t>JULIANA FRANCISCONI CARDOSO</t>
  </si>
  <si>
    <t>CHEFE DE GABINETE DA PRESIDÊNCIA</t>
  </si>
  <si>
    <t>NÍLSOM ZANATTO</t>
  </si>
  <si>
    <t>COORDENADOR NIE</t>
  </si>
  <si>
    <t>ALESSANDRO MARINHO DE ALBUQUERQUE</t>
  </si>
  <si>
    <t>AUD. FISC. CONTR. EXTERNO</t>
  </si>
  <si>
    <t>Viagem nº:  03</t>
  </si>
  <si>
    <t>DIÁRIA(S): 3,0</t>
  </si>
  <si>
    <t>WILSON ROGÉRIO WAN-DALL</t>
  </si>
  <si>
    <t>CONSELHEIRO</t>
  </si>
  <si>
    <t>06/02/2019 09:35 a 08/02/2019 14:50</t>
  </si>
  <si>
    <t>MANAUS/AM</t>
  </si>
  <si>
    <t>Participar de reunião sobre a realização do II Simpósio Internacional sobre Gestão Ambiental e Controle da Contas Públicas, a convite do presidente do TCE/AM.</t>
  </si>
  <si>
    <t>Viagem nº:  04</t>
  </si>
  <si>
    <t>DIÁRIA(S): 9,5</t>
  </si>
  <si>
    <t>HERNEUS DE NADAL</t>
  </si>
  <si>
    <t>09/02/2019 12:40 a 18/02/2019 10:15</t>
  </si>
  <si>
    <t>Participar do III Congresso Internacional de Controle Público e Luta contra a corrupção.</t>
  </si>
  <si>
    <t>CONSELHEIRO PRESIDENTE</t>
  </si>
  <si>
    <t>DIÁRIA(S): 1,5</t>
  </si>
  <si>
    <t>COIMBRA/POR e SALAMANCA/ESP</t>
  </si>
  <si>
    <t>Viagem nº:  06</t>
  </si>
  <si>
    <t>RICARDO JOSÉ DA SILVA</t>
  </si>
  <si>
    <t>05/02/2019 14:30 a 07/02/2019 22:15</t>
  </si>
  <si>
    <t>Participar da 2ª Reunião do Acordo de Cooperação Técnica STN/Atricon nº 01/2018..</t>
  </si>
  <si>
    <t>Viagem nº:  08</t>
  </si>
  <si>
    <t>RICARDO ANDRÉ CABRAL RIBAS</t>
  </si>
  <si>
    <t>06/02/2019 08:00 a 07/02/2019 14:40</t>
  </si>
  <si>
    <t>Viagem nº:  09</t>
  </si>
  <si>
    <t>LUIZ EDUARDO CHEREM</t>
  </si>
  <si>
    <t>06/02/2019 06:00 a 07/02/2019 11:40</t>
  </si>
  <si>
    <t>Viagem nº:  10</t>
  </si>
  <si>
    <t>DIÁRIA(S): 15,0</t>
  </si>
  <si>
    <t>FUNCIONÁRIO(S):  03</t>
  </si>
  <si>
    <t>GUSTAVO SIMON WESTPHAL</t>
  </si>
  <si>
    <t>Auditoria: SIM</t>
  </si>
  <si>
    <t>18/02/2019 07:00 a 22/02/2019 19:00</t>
  </si>
  <si>
    <t>TIMBÓ e BLUMENAU/SC</t>
  </si>
  <si>
    <t>Auditar as obras de construção: 1) ponte sobre o rio Benedito (CT 95/2017); Fórum da Comarca de Timbó (CC 014/2017); 3) Terminais Integrados Oeste e Norte (CT 146/2017).</t>
  </si>
  <si>
    <t>MATHEUS LAPOLLI BRIGHENTI</t>
  </si>
  <si>
    <t>RICARDO DA COSTA MERTENS</t>
  </si>
  <si>
    <t>AUX. ATIV. ADM. E CONT. EXTERNO</t>
  </si>
  <si>
    <t>Conduzir técnicos para auditarem as obras de construção: 1) ponte sobre o rio Benedito (CT 95/2017); Fórum da Comarca de Timbó (CC 014/2017); 3) Terminais Integrados Oeste e Norte (CT 146/2017).</t>
  </si>
  <si>
    <t>Viagem nº:  11</t>
  </si>
  <si>
    <t>18/02/2019 08:00 a 22/02/2019 20:30</t>
  </si>
  <si>
    <t>ARARANGUÁ/SC</t>
  </si>
  <si>
    <t>Auditar as despesas com educação, mediante avaliação por meio do marco de medição do desempenho dos Tribunais de Contas, nos termos do acordo de cooperação técnica celebrado entre o MEC, FNDE, ATRICON e IRB.</t>
  </si>
  <si>
    <t>PAULO SOTO DE MIRANDA</t>
  </si>
  <si>
    <t>MAYKON CARMINATTI DE FREITAS</t>
  </si>
  <si>
    <t>LEANDRO GRANEMANN GAUDÊNCIO</t>
  </si>
  <si>
    <t>Viagem nº:  12</t>
  </si>
  <si>
    <t>WALLACE DA SILVA PEREIRA</t>
  </si>
  <si>
    <t>JAIRO WENSING</t>
  </si>
  <si>
    <t>ASSESSOR ESP. GAB. PRESIDÊNCIA</t>
  </si>
  <si>
    <t>Viagem nº:  13</t>
  </si>
  <si>
    <t>DIÁRIA(S): 24,0</t>
  </si>
  <si>
    <t>FUNCIONÁRIO(S):  06</t>
  </si>
  <si>
    <t>LEONIR SANTINI</t>
  </si>
  <si>
    <t>18/02/2019 07:00 a 21/02/2019 19:00</t>
  </si>
  <si>
    <t>BLUMENAU e JOINVILLE/SC</t>
  </si>
  <si>
    <t>Auditar obras municipais financiadas com recursos do BID, nas prefeituras de Blumenau e Joinville.</t>
  </si>
  <si>
    <t>ANTÔNIO CÉSAR MALICESKI</t>
  </si>
  <si>
    <t>NELSON COSTA JÚNIOR</t>
  </si>
  <si>
    <t>LUIZ ALEXANDRE STEINBACH</t>
  </si>
  <si>
    <t>DAMIANY DA FONSSECA</t>
  </si>
  <si>
    <t>ERASMO MANOEL DOS SANTOS</t>
  </si>
  <si>
    <t>Conduzir técnicos para auditarem obras municipais financiadas com recursos do BID, nas prefeituras de Blumenau e Joinville.</t>
  </si>
  <si>
    <t>Viagem nº:  14</t>
  </si>
  <si>
    <t>DIÁRIA(S): 10,0</t>
  </si>
  <si>
    <t>25/02/2019 07:00 a 01/03/2019 19:00</t>
  </si>
  <si>
    <t>RIO NEGRINHO, SÃO LOURENÇO D'OESTE, JABORÁ e OTACÍLIO COSTA/SC</t>
  </si>
  <si>
    <t>Auditar obras rodoviárias executadas pelo DEINFRA, que integram o Programa de Infraestrutura logística de Santa Catarina - Etapa VI, co-financiadas pelo BID.</t>
  </si>
  <si>
    <t>Viagem nº:  15</t>
  </si>
  <si>
    <t>DIÁRIA(S): 1,0</t>
  </si>
  <si>
    <t>EDNA SOUZA VALVERDE DA SILVA</t>
  </si>
  <si>
    <t>ASSIST. SOCIAL</t>
  </si>
  <si>
    <t>BALNEÁRIO CAMBORIÚ/SC</t>
  </si>
  <si>
    <t>Realizar visita domiciliar para fins de subsidiar licença para tratamento de saúde de pessoa da família de servidor deste Tribunal.</t>
  </si>
  <si>
    <t>PAULO ROBERTO TEIXEIRA</t>
  </si>
  <si>
    <t>AUX. ADM. OPERACIONAL</t>
  </si>
  <si>
    <t>Conduzir técnico para realizar visita domiciliar para fins de subsidiar licença para tratamento de saúde de pessoa da família de servidor deste Tribunal.</t>
  </si>
  <si>
    <t>Viagem nº:  17</t>
  </si>
  <si>
    <t>DIÁRIA(S): 2,5</t>
  </si>
  <si>
    <t>GERSON DOS SANTOS SICCA</t>
  </si>
  <si>
    <t>Participar do Seminário Internacional Educação Já: prioridades para a educação básica e os desafios da implementação.</t>
  </si>
  <si>
    <t>Viagem nº:  22</t>
  </si>
  <si>
    <t>19/02/2019 17:30 a 20/02/2019 20:55</t>
  </si>
  <si>
    <t>18/02/2019 04:40 a 19/02/2019 21:40</t>
  </si>
  <si>
    <t>14/02/2019 08:00 a 14/02/2019 14:00</t>
  </si>
  <si>
    <t>Ministrar palestra no Seminário "Eficiência do gasto público em saúde", no Hospital da Criança, em Brasília.</t>
  </si>
  <si>
    <t>Viagem nº:  25</t>
  </si>
  <si>
    <t>DIÁRIA(S): 5,0</t>
  </si>
  <si>
    <t>ANTÔNIO FELIPE OLIVEIRA RODRIGUES</t>
  </si>
  <si>
    <t>19/02/2019 19:45 a 21/02/2019 20:50</t>
  </si>
  <si>
    <t>Apresentar o resultado do estudo econométrico relativo à eficiência dos hospitais públicos estaduais de Santa Catarina, no Seminário de Eficiência do Gasto Público em Saúde.</t>
  </si>
  <si>
    <t>SÍLVIO BHERIN SALLUN</t>
  </si>
  <si>
    <t>Viagem nº:  29</t>
  </si>
  <si>
    <t>DIÁRIA(S): 7,0</t>
  </si>
  <si>
    <t>SIDNEY ANTÔNIO TAVARES JÚNIOR</t>
  </si>
  <si>
    <t>DIRETOR DCE</t>
  </si>
  <si>
    <t>20/02/2019 19:50 a 23/02/2019 15:15</t>
  </si>
  <si>
    <t>Participar do evento "Desafio + BRASIL", promovido pela Secretaria de Gestão da Secretaria Especial de Desburocratização, Gestão e Governo Digital e a Confederação Nacional dos Municípios.</t>
  </si>
  <si>
    <t>CRISTIANO FRANCIS MATOS DE MACEDO</t>
  </si>
  <si>
    <t>Viagem nº:  30</t>
  </si>
  <si>
    <t>JOSÉ NEI ALBERTON ASCARI</t>
  </si>
  <si>
    <t>25/02/2019 07:45 a 25/02/2019 22:15</t>
  </si>
  <si>
    <t>Representar o Presidente do TCESC na primeira Assembleia Geral do IRB.</t>
  </si>
  <si>
    <t>Viagem nº: 31</t>
  </si>
  <si>
    <t>26/02/2019 04:40 a 26/02/2019 23:45</t>
  </si>
  <si>
    <t>Participar de reunião com o sr. Ministro de Estado da Justiça e da Segurança Pública e de reunião do Colégio Nacional de presidentes de Tribunais de Contas, para fins de eleição de novos dirigentes.</t>
  </si>
  <si>
    <t>CONS. PRESIDENTE</t>
  </si>
  <si>
    <t>ASS.ESP. GAB. PRESIDÊNCIA</t>
  </si>
  <si>
    <t>CHEFE GAB.PRESIDÊNCIA</t>
  </si>
  <si>
    <t>AUX. ATIV. ADM. CONT. EXT.</t>
  </si>
  <si>
    <t>FONTE: Diretoria de Administração e Finanças - DAF &gt; DOTC-e nº 2609, 12/03/2019, págs. 31-32.</t>
  </si>
  <si>
    <t>FONTE: Diretoria de Administração e Finanças - DAF &gt; DOTC-e nº 2592, 14/02/2019, pág. 38.</t>
  </si>
  <si>
    <t>São Paulo/SP</t>
  </si>
  <si>
    <t>Alysson Mattje</t>
  </si>
  <si>
    <t>Vitória/ES</t>
  </si>
  <si>
    <t>Solicitada a participação do servidor em evento sobre a Nova Lei de Licitações e Reunião Geral do Ibraop</t>
  </si>
  <si>
    <t>Solicitada a participação do servidor em reunião para elaboração do documento Procedimentos de Auditoria de Limpeza Urbana e Destinação Final de Resíduos Sólidos</t>
  </si>
  <si>
    <t>Curitiba/PR</t>
  </si>
  <si>
    <t>Reunião sobre o sistema Via Juris</t>
  </si>
  <si>
    <t>Claudio Felicio Elias</t>
  </si>
  <si>
    <t>Wallace da Silva Pereira</t>
  </si>
  <si>
    <t>Leonardo Manzoni</t>
  </si>
  <si>
    <t>Total</t>
  </si>
  <si>
    <t>George Brasil Paschoal Pitsica</t>
  </si>
  <si>
    <t>Distrito Federal/DF</t>
  </si>
  <si>
    <t>Representação do TCE em Audiências com Senadores da República e o Ministro da Economia</t>
  </si>
  <si>
    <t>Adircélio de Moraes Ferreira Júnior</t>
  </si>
  <si>
    <t>Rafael Queiroz</t>
  </si>
  <si>
    <t>Jairo Wesing</t>
  </si>
  <si>
    <t>Goiânia/GO</t>
  </si>
  <si>
    <t>Reunião de Lançamento do sistema eletrônico e-Siproc/FPE pelo TCMGO</t>
  </si>
  <si>
    <t>Alessandro Marinho de Albuquerque</t>
  </si>
  <si>
    <t>Rio de Janeiro/RJ</t>
  </si>
  <si>
    <t>Apresentação do e-siproc no 2º Encontro Técnico de TI dos TCS</t>
  </si>
  <si>
    <t>Nilsom Zanatto</t>
  </si>
  <si>
    <t>Argentina</t>
  </si>
  <si>
    <t>Reunião anual da Associação de Entidades Oficiais de Controle Público do Mercosul - ASUR</t>
  </si>
  <si>
    <t>Wilson Rogerio Wan Dall</t>
  </si>
  <si>
    <t>Jonny Winston Drews</t>
  </si>
  <si>
    <t>Ararangua/SC</t>
  </si>
  <si>
    <t>Paulo Roberto Teixeira</t>
  </si>
  <si>
    <t>Marcos Andre Alves Monteiro</t>
  </si>
  <si>
    <t>Participação na Roda de Conversa "fundo da Infância e Adolescência e a Gestão de Recursos" organizado pela FECAM</t>
  </si>
  <si>
    <t>Representação do TCE em posse AMPCON e CNPGC, e lançamento da Frente Parlamentar Mista contra a Corrupção</t>
  </si>
  <si>
    <t>Sabrina Nunes Iocken</t>
  </si>
  <si>
    <t>Representação do TCE em evento promovido pela NSC comunicações</t>
  </si>
  <si>
    <t>Tubarao/SC Lages/SC Rio do Sul/SC Canoinhas/SC</t>
  </si>
  <si>
    <t>Análise das Demonstrações Financeiras e Notas Explicativas do Exercício de 2017 e 2018</t>
  </si>
  <si>
    <t>Jairo Wessler</t>
  </si>
  <si>
    <t>Antonio Cesar Maliceski</t>
  </si>
  <si>
    <t>Damiany da Fonseca</t>
  </si>
  <si>
    <t xml:space="preserve">Participação no primeiro Encontro da Fiscalização e Repasses Públicos ao Terceiro Setor </t>
  </si>
  <si>
    <t xml:space="preserve">Araquari/SC Canoinhas/SC Joinville/SC </t>
  </si>
  <si>
    <t>Erasmo Manoel dos Santos</t>
  </si>
  <si>
    <t>Primeiro monitoramento da AOP conforme programação de fiscalização</t>
  </si>
  <si>
    <t>Rosemari Machado</t>
  </si>
  <si>
    <t>Cleiton Wessler</t>
  </si>
  <si>
    <t>Blumenau/SC Joinville/SC Itajai/SC</t>
  </si>
  <si>
    <t>Auditoria operacional para avaliar a gestão do sistema socioeducativo de SC</t>
  </si>
  <si>
    <t>Michelle Fernanda de Conto El ackar</t>
  </si>
  <si>
    <t>Gláucia da Cunha</t>
  </si>
  <si>
    <t>Luiz Cesar Veríssimo</t>
  </si>
  <si>
    <t>DESTINO</t>
  </si>
  <si>
    <t>OBJETIVO</t>
  </si>
  <si>
    <t>SERVIDOR</t>
  </si>
  <si>
    <t>Antonio Pichetti Junior</t>
  </si>
  <si>
    <t>Ricardo da Costa Mertens</t>
  </si>
  <si>
    <t>Debora Borim da Silva</t>
  </si>
  <si>
    <t>Matheus Lapolli Brighenti</t>
  </si>
  <si>
    <t>Osvaldo Batista de Lyra Junior</t>
  </si>
  <si>
    <t>Gerson dos Santos Sicca</t>
  </si>
  <si>
    <t>Evandio Souza</t>
  </si>
  <si>
    <t>Claudio Cherem de Abreu</t>
  </si>
  <si>
    <t>Flavia Leticia Fernandes Baesso Martins</t>
  </si>
  <si>
    <t>Henrique de Campos Melo</t>
  </si>
  <si>
    <t>Luiz Eduardo Cherem</t>
  </si>
  <si>
    <t>Edison Stieven</t>
  </si>
  <si>
    <t>Brusque/SC</t>
  </si>
  <si>
    <t>Moises Hoegenn</t>
  </si>
  <si>
    <t>RESUMO ABRIL</t>
  </si>
  <si>
    <t>Gaspar/SC</t>
  </si>
  <si>
    <t>Taio/SC</t>
  </si>
  <si>
    <t>Morro da Fumaça/SC</t>
  </si>
  <si>
    <t>Ricardo Andre Cabral Ribas</t>
  </si>
  <si>
    <t>Antônio Carlos Censi Pimentel</t>
  </si>
  <si>
    <t>Cristiano Francis Matos de Macedo</t>
  </si>
  <si>
    <t>Marcel Damato Belli</t>
  </si>
  <si>
    <t>Alexandre Thiesen Becsi</t>
  </si>
  <si>
    <t>Mariléa Pereira</t>
  </si>
  <si>
    <t>Sandro Daros de Luca</t>
  </si>
  <si>
    <t>Michel Luiz de Andrade</t>
  </si>
  <si>
    <t>Daniel de Brito Moro</t>
  </si>
  <si>
    <t>Marcos Quilante</t>
  </si>
  <si>
    <t>Leonir Santini</t>
  </si>
  <si>
    <t>Maximiliano Mazera</t>
  </si>
  <si>
    <t>Rafael Maia Pinto</t>
  </si>
  <si>
    <t>Início</t>
  </si>
  <si>
    <t>Fim</t>
  </si>
  <si>
    <t>Gissele Souza de Franceschi Nunes</t>
  </si>
  <si>
    <t>Ricardo Jose da Silva</t>
  </si>
  <si>
    <t>Helio Silveira Antunes</t>
  </si>
  <si>
    <t>Maykon Carminatti de Freitas</t>
  </si>
  <si>
    <t>Thiago Felipe Cyrino</t>
  </si>
  <si>
    <t>Celso Guerini</t>
  </si>
  <si>
    <t>Sabrina Maddalozzo Pivatto</t>
  </si>
  <si>
    <t>Chapeco/SC</t>
  </si>
  <si>
    <t>Bela Vista do Toldo/SC</t>
  </si>
  <si>
    <t>Rafael Queiroz Gonçalves</t>
  </si>
  <si>
    <t>Jairo Wensing</t>
  </si>
  <si>
    <t>Foz do Iguaçu/PR</t>
  </si>
  <si>
    <t>Capinzal/SC</t>
  </si>
  <si>
    <t>Cunha Pora/SC</t>
  </si>
  <si>
    <t>Cocal do Sul/SC</t>
  </si>
  <si>
    <t>Tigrinhos/SC</t>
  </si>
  <si>
    <t>Treze de Maio/SC</t>
  </si>
  <si>
    <t>Balneario Camboriu/SC</t>
  </si>
  <si>
    <t>Frei Rogério/SC</t>
  </si>
  <si>
    <t>Capao Alto/SC</t>
  </si>
  <si>
    <t>Caxambu do Sul/SC</t>
  </si>
  <si>
    <t>Joinville/SC</t>
  </si>
  <si>
    <t>Porto Alegre/RS</t>
  </si>
  <si>
    <t>Itajai/SC</t>
  </si>
  <si>
    <t>PORTUGAL</t>
  </si>
  <si>
    <t>Videira/SC</t>
  </si>
  <si>
    <t>Participação de servidor no curso "Mensuração de Impacto Social", que tem por objetivo proncipal que os participantes entendam os conceitos e as metodologias capazes de avaliar o impacto social das políticas públicas.</t>
  </si>
  <si>
    <t xml:space="preserve">Participação no "52º Congresso Nacional da Abipem", que acontecerá em Foz do Iguaçu, nos dias 26 a 28 de junho próximo o qual tratará de temas relevantes como a reforma da previdência, déficit atuarial, impactos da reforma trabalhista nos RPPS, benefícios e previdência complementar._x000D_
</t>
  </si>
  <si>
    <t xml:space="preserve">Participação no evento "Governança, Compliance e Integridade na Administração Pública: do Discurso à Prática", que acontecerá em Brasília, nos dias 6 e 7 de junho próximo que tratará de temas relevantes como a prevenção e combate à corrupção._x000D_
</t>
  </si>
  <si>
    <t>Participação de audiência pública promovida pela ALESC como debatedor sobre o tema "Emancipação dos Municípios Catarinenses: Análise Estatística dos Impactos Econômicos da Fragmentação Territorial"</t>
  </si>
  <si>
    <t>VALIDAÇÃO DO IEGM/TCESC-2019.</t>
  </si>
  <si>
    <t>VALIDAÇÃO DO IEGM/TCESC - 2019.</t>
  </si>
  <si>
    <t>Representar o Presidente do TCE durante ato de assinatura de Termo de Cooperação Técnica entre a Atricon CNJ e TCU referendando o empenho conjugado para a solução das obras públicas paralizadas no país</t>
  </si>
  <si>
    <t>Participar do 2º treinamento da Comissão de Garantia de Qualidade do Marco de Medição do Desempenho dos Tribunais de Contas (MMD-TC) conforme Ofício Atricon nº0261/2019.</t>
  </si>
  <si>
    <t>Participação na reunião do Comitê Técnico de Jurisprudência, Súmula e Processo no dia 26/6 e no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</si>
  <si>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no evento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</si>
  <si>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de servidores do Tribunal de Contas como palestrantes no evento Seminário Estadual sobre Gestão Cultural, a ser realizado oito etapas no Estado promovido pela Escola do Legislativo. No evento será abordada a Lei Federal nº 13.019/2014, Marco Regulatório das Organizações da Sociedade Civil (MROSC).</t>
  </si>
  <si>
    <t>Atender convocação para participar da 2ª Reunião Ordinária do Colégio Nacional de Presidentes de Tribunais de Contas</t>
  </si>
  <si>
    <t>Participar do "Seminário Modelos Alternativos de Gestão em Saúde: Visão e Perspectivas".</t>
  </si>
  <si>
    <t>Participação de servidores no Seminário "Segurança Jurídica na Aplicação do Direito Público", que acontecerá em Porto Alegre, nos dias 1 e 2 de julho próximo, evento que abordará assuntos de interesse do Tribunal de Contas.</t>
  </si>
  <si>
    <t xml:space="preserve">Na condição de Gestor no TCE SC do Acordo de Cooperação Técnica celebrado entre o MEC FNDE ATRICON e IRB participar do Seminário Nacional "5º Ano do PNE: O Plano Nacional de Educação e futuro da educação brasileira" promovido pela Comissão de Educação da Camâra Federal Frente Parlamentar em Defesa do PNE e Frente Parlamentar Mista da Educação._x000D_
</t>
  </si>
  <si>
    <t>Participação de servidor do Tribunal de Contas como palestrante no evento Seminário Estadual sobre Gestão Cultural, a ser realizado oito etapas no Estado promovido pela Escola do Legislativo. No evento será abordada a Lei Federal nº 13.019/2014, Marco Regulatório das Organizações da Sociedade Civil (MROSC).</t>
  </si>
  <si>
    <t>Participar de compromissos de interesse institucional</t>
  </si>
  <si>
    <t>Participar do V Seminário Íbero-Americano de Direito e Controle, e do Seminário Direito, Auditoria e Sustentabilidade Ambiental, promovidos pelo IRB em parceria com a Faculdade de Direito de Lisboa Tribunal de Contas de Portugal e Universidade Europeia</t>
  </si>
  <si>
    <t xml:space="preserve">Participação no VII Encontro Juristcs - Jurisprudências nos Tribunais de Contas", que acontecerá em Goiânia, nos dias 27 e 28 de junho próximo. O evento tem como finalidade precípua apresentar e compartilhar as inovações e as evoluções das ferramentas e dos procedimentos que buscam propiciar funcionalidade e, desse modo, facilitar o acesso à jurisprudência dos Tribunais de Contas._x000D_
</t>
  </si>
  <si>
    <t>Representar este Tribunal de Contas na Sessão Solene de posse dos novos dirigentes eleitos para o biênio 2019/2021 do Tribunal Regional Federal da 4ª Região.</t>
  </si>
  <si>
    <t xml:space="preserve">Participação no evento "XXXV Congresso Nacional das Secretarias Municipais de Saúde", que acontecerá em Brasília, nos dias 2 a 5 de julho próximo. O evento discutirá os principais temas que permeiam o Sistema Único de Saúde._x000D_
</t>
  </si>
  <si>
    <t xml:space="preserve">Participação no evento "IV Fórum Nacional de Auditoria", que acontecerá no Rio de Janeiro, nos dias 1 e 2 de julho próximo.  _x000D_
O evento busca capacitar servidores dos Tribunais de Contas na utilização das Normas Brasileiras de Auditoria do Setor Público._x000D_
</t>
  </si>
  <si>
    <t>Participação nas etapas 2, 3 e 4 do XIX Ciclo de Estudos nas cidades de São Miguel do Oeste, Chapecó e Videira.</t>
  </si>
  <si>
    <t>Prestar apoio com veículo oficial ao Conselheiro Vice-Presidente Herneus de Nadal durante a sua participação no XIX Ciclo de Estudos de Controle Público da Administração Municipal TCE SC.</t>
  </si>
  <si>
    <t>Participar do XIX CICLO DE ESTUDOS DE CONTROLE PÚBLICO DA ADMINISTRAÇÃO MUNICIPAL que será realizado pelo Tribunal de Contas de Santa Catarina etapas São Miguel do Oeste e Chapecó na condição de Conselheiro Supervisor do Instituto de Contas TCE SC.</t>
  </si>
  <si>
    <t>Participar do XIX CICLO DE ESTUDOS DE CONTROLE PÚBLICO DA ADMINISTRAÇÃO MUNICIPAL TCE SC etapas São Miguel do Oeste Chapecó e Videira respectivamente.</t>
  </si>
  <si>
    <t>Antonio Felipe Oliveira Rodrigues</t>
  </si>
  <si>
    <t>Adriana Regina Dias Cardoso</t>
  </si>
  <si>
    <t>Adriana Adriano Schmitt</t>
  </si>
  <si>
    <t>Gilberto Paiva de Almeida</t>
  </si>
  <si>
    <t>Gilson Aristides Battisti</t>
  </si>
  <si>
    <t>Najla Saida Fain</t>
  </si>
  <si>
    <t>Jose Nei Alberton Ascari</t>
  </si>
  <si>
    <t>Fabiano Domingos Bernardo</t>
  </si>
  <si>
    <t>João Carlos Pereira</t>
  </si>
  <si>
    <t>Fábio Augusto Hachmann</t>
  </si>
  <si>
    <t>Renato Costa</t>
  </si>
  <si>
    <t>Letícia de Campos Velho Martel</t>
  </si>
  <si>
    <t>Rafael Galvão de Souza</t>
  </si>
  <si>
    <t>Michelle Fernanda de Conto El Achkar</t>
  </si>
  <si>
    <t>Geraldo José Gomes</t>
  </si>
  <si>
    <t>Ana Paula Machado da Costa</t>
  </si>
  <si>
    <t>Luiz Claudio Viana</t>
  </si>
  <si>
    <t>Odinelia Eleutério Kuhnen</t>
  </si>
  <si>
    <t>Adelqui Rech</t>
  </si>
  <si>
    <t>Raphael Perico Dutra</t>
  </si>
  <si>
    <t>Antonio Carlos Boscardin Filho</t>
  </si>
  <si>
    <t>Maria Thereza Simões Cordeiro</t>
  </si>
  <si>
    <t>Alessandro Marcon de Souza</t>
  </si>
  <si>
    <t>Douglas Quadros dos Santos</t>
  </si>
  <si>
    <t>Marcos Aurelio Silva</t>
  </si>
  <si>
    <t>Herneus João De Nadal</t>
  </si>
  <si>
    <t>RESUMO MAIO</t>
  </si>
  <si>
    <t>RESUMO JUNHO</t>
  </si>
  <si>
    <t xml:space="preserve">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Maio._x000D_
</t>
  </si>
  <si>
    <t>Conforme memorando DCG 10/2019 - Solicito viagem para Brasilia para participar da Reunião Acordo STN IRB e ATRICON</t>
  </si>
  <si>
    <t>Realização de diligência à Prefeitura Municipal de Içara e à CERMOFUL - Cooperativa Fumacense de Eletrecidade para fins de instrução do processo TCE 11/00024074.</t>
  </si>
  <si>
    <t xml:space="preserve">execução do primeiro monitoramento Auditoria Operacional para avaliar as ações governamentais de prevenção, mitigação e preparação aos desastres naturais,em obediência à Decisão nº 821/2017 conforme solicitação no Memo DAE 18/2019_x000D_
Aproveito para solicitar autorização de viagem para inspeção in loco dos itens monitorados, a ocorrer entre 20 a 23 de maio do corrente ano, nos municípios de Ituporanga, Taió e José Boiteux._x000D_
</t>
  </si>
  <si>
    <t>Participação do servidor Wallace da Silva Pereira no 5º Fórum IBGP de Governança de TI, que acontecerá em Brasília, nos dias 4 a 6 de junho próximo evento que abordará diversos assuntos de relevância para Governança de TI deste Tribunal.</t>
  </si>
  <si>
    <t>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t>
  </si>
  <si>
    <t>Participar do "Fórum - Exame PPs e Concessões - A Nova Infraestrutura Brasileira Na Mesa de Negociação"</t>
  </si>
  <si>
    <t>Execução do segundo monitoramento da AOP que avaliou as políticas públicas voltadas à proteção da criança e do adolescente no município de Gaspar em atendimento à decisão 121/2019</t>
  </si>
  <si>
    <t xml:space="preserve">Participação no evento "IV Encontro da Rede Nacional de Informações Estratégicas para o Controle Externo", que acontecerá em Brasília, no dia 10 de maio próximo evento direcionado aos titulares e integrantes das Unidades de Informações Estratégicas._x000D_
</t>
  </si>
  <si>
    <t xml:space="preserve">Participação no 5º Fórum IBGP de Governança de TI, que acontecerá em Brasília, nos dias 4 a 6 de junho próximo evento que abordará diversos assuntos de relevância para Governança de TI deste Tribunal._x000D_
</t>
  </si>
  <si>
    <t xml:space="preserve">Participação no Fórum - Exame PPs e Concessões - A Nova Infraestrutura Brasileira na mesa de negociação, que acontecerá em São Paulo, no dia 28 de maio próximo, tendo como assuntos pautados - PPs e concessões os quais são de interesse do Tribunal de Contas. _x000D_
</t>
  </si>
  <si>
    <t>Participação na 1º Reunião Técnica/2019 da Rede Indicon, que acontecerá em São Paulo, nos dias 23 e 24 de maio próximo com a pauta de assuntos referentes às atividades afetas ao IEGM e ao IEGE.</t>
  </si>
  <si>
    <t>Participação no Encontro Técnico de Educação Profissional dos Tribunais de Contas, organizado pelo IRB, que ocorrerá em Curitiba, no dia 24 de maio próximo com o objetivo de apreciar, comentar e/ou sugerir alterações na Proposta de Programa de Formação do Auditor de Controle Externo entre outros assuntos.</t>
  </si>
  <si>
    <t>Participação no evento Qcon São Paulo/2019, que ocorrerá em São Paulo, nos dias 6 a 8 de maio próximo o qualtem por objetivo manter a equipe de desenvolvimento (CDMA/DIN) alinhada as novas tecnologias, bem como buscar soluções mais ágeis para o desenvolvimento de produtos.</t>
  </si>
  <si>
    <t>ENCONTRO DA CÂMARA TÉCNICA DE NORMAS CONTÁBEIS E DE DEMONSTRATIVOS FISCAIS DA FEDERAÇÃO - CTCONF.</t>
  </si>
  <si>
    <t>LOTAÇÃO</t>
  </si>
  <si>
    <t>Rancho Queimado/SC</t>
  </si>
  <si>
    <t>Ouro/SC</t>
  </si>
  <si>
    <t>Pouso Redondo/SC</t>
  </si>
  <si>
    <t>Schroeder/SC</t>
  </si>
  <si>
    <t>Irani/SC</t>
  </si>
  <si>
    <t>Sao Lourenço D Oeste/SC</t>
  </si>
  <si>
    <t>Lages/SC</t>
  </si>
  <si>
    <t>Criciuma/SC</t>
  </si>
  <si>
    <t>Jaguaruna/SC</t>
  </si>
  <si>
    <t>Blumenau/SC</t>
  </si>
  <si>
    <t>Nova Trento/SC</t>
  </si>
  <si>
    <t>Rio do Sul/SC</t>
  </si>
  <si>
    <t>Imbituba/SC</t>
  </si>
  <si>
    <t>Vidal Ramos/SC</t>
  </si>
  <si>
    <t>VALIDAÇÃO IEGM/TCESC - 2019.</t>
  </si>
  <si>
    <t>VALIDAÇÃO DO IEGM/TCESC - 2019.TÍLIAS</t>
  </si>
  <si>
    <t>Participação nas etapas 5 e 6 do XIX Ciclo de Estudos nas cidades de São Miguel do Oeste, Chapecó e Videira.</t>
  </si>
  <si>
    <t>Participação nas etapas 5 e 6 do XIX Ciclo de Estudos nas cidades de Jarguá do Sul e Itajaí.</t>
  </si>
  <si>
    <t>Participação nas etapas 5 e 6 do XIX Ciclo de Estudos nas cidades de Jaraguá do Sul e Itajaí.</t>
  </si>
  <si>
    <t>Participação nas etapas 7 e 8 do XIX Ciclo de Estudos nas cidades de Rio do Sul e Lages.</t>
  </si>
  <si>
    <t>Participação na etapa 9 do XIX Ciclo de Estudos na cidade de Criciúma.</t>
  </si>
  <si>
    <t>Realização do monitoramento do transporte escolar de Jaguaruna em obediência à Decisão 877/2017</t>
  </si>
  <si>
    <t xml:space="preserve">Participação no evento "Educação que faz a diferença" promovido pelo Comitê Técnico da Educação, Interdisciplinaridade e Evidências no Debate Educacional e o IRB, que acontecerá em São Paulo, no dia 10 de julho próximo. O evento visa realizar um estudo para mapear as redes de ensino municipais do País com bons resultados no ensino fundamental._x000D_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</si>
  <si>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</si>
  <si>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</si>
  <si>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Inspeção para análise de possíveis irregularidades nas obras emergenciais motivadas por escorregamento de talude no trecho municipalizado da rodovia Jorge Lacerda.</t>
  </si>
  <si>
    <t>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t>
  </si>
  <si>
    <t>Participar do XIX Ciclo de Estudos de Controle Público da Administração Municipal - Etapas de Jaragua do Sul e Itajaí</t>
  </si>
  <si>
    <t>Participar da reunião do colegiado de Contadores Controladores e Servidores da Área da Educação da AMMVI. Tema: Vinculação dos Orçamentos da Educação às metas do Plano Nacional de Educação - Elaboração de teste piloto com os munípios da Região.</t>
  </si>
  <si>
    <t>Participar no  XIX Ciclo de Estudos de Controle Público da Administração Municipal - TCE/SC. Etapas: SRio do Sul e Lages</t>
  </si>
  <si>
    <t>Participação no evento "Educação que faz a diferença", que acontecerá em Brasília, no dia 18 de julho próximo.  O evento é uma das etapas do projeto organizado pelo IRB que pretende realizar um estudo para mapear as redes de ensino municipais do País com bons resultados no ensino fundamental.</t>
  </si>
  <si>
    <t>Auditoria in loco na Prefeitura Municipal de Nova Trento referente a atos de pessoal por determinação no processo REP 13/00796500</t>
  </si>
  <si>
    <t>Participar da I Conferência do Plano Municipal de Educação de Rio do Sul</t>
  </si>
  <si>
    <t xml:space="preserve">Participar do II Simposio Nacional de Educação em Porto Alegre-RS promovido pelo TCERS e IRB_x000D_
</t>
  </si>
  <si>
    <t>Participar do II Simposio Nacional de Educação em Porto Alegre-RS promovido pelo TCERS e IRB</t>
  </si>
  <si>
    <t>Inspeção in loco e análise documental para apuração de possíveis irregularidades nas obras de reabilitação da pavimentação asfáltica (processo whitetopping), adequação da drenagem pluvial e sinalização horizontal/vertical da Via Arterial Principal   (Av.   Marieta   Konder   Bornhausen   e   Rua   Manoel Florentino), Imbituba (Contrato SEAPI 2016/73).</t>
  </si>
  <si>
    <t>verificar a regularidade dos registros contábeis e das despess realizadas pela câmara nos exercícios de 2013 a 2018.</t>
  </si>
  <si>
    <t>Participar do "XIX Ciclo de Estudos de Controle Público da Administração Municipal" etapa Criciúma realizado pelo Tribunal de Conats do Estado de Santa Catarina.</t>
  </si>
  <si>
    <t>Participar do II Simpósio Nacional de Educação promovido pelo TCERS e Instituto Rui Barbosa em Porto Alegre-RS.</t>
  </si>
  <si>
    <t>Participação na etapa regional da 19ª edição do Ciclo de Estudos de Controle Público da Administração Municipal - CRICIÚMA.</t>
  </si>
  <si>
    <t>Odir Gomes da Rocha Neto</t>
  </si>
  <si>
    <t>Azor El Achkar</t>
  </si>
  <si>
    <t>Maira Luz Galdino</t>
  </si>
  <si>
    <t>Reinaldo Gomes Ferreira</t>
  </si>
  <si>
    <t>Rogerio Felisbino da Silva</t>
  </si>
  <si>
    <t>Caroline de Souza</t>
  </si>
  <si>
    <t>Anna Clara Leite Pestana</t>
  </si>
  <si>
    <t>Ricardo Cardoso da Silva</t>
  </si>
  <si>
    <t>Vanessa dos Santos</t>
  </si>
  <si>
    <t>Valéria Rocha Lacerda Gruenfeld</t>
  </si>
  <si>
    <t>Danilo Vasconcelos Santos</t>
  </si>
  <si>
    <t>Felipe Augusto Tavares de Carvalho Sales</t>
  </si>
  <si>
    <t>Marcos Scherer Bastos</t>
  </si>
  <si>
    <t>Ivo Silveira Neto</t>
  </si>
  <si>
    <t>Leonardo Valente Favaretto</t>
  </si>
  <si>
    <t>Alexandre Pereira Bastos</t>
  </si>
  <si>
    <t>Ana Claudia Gomes</t>
  </si>
  <si>
    <t>Luiz Paulo Monteiro Mafra</t>
  </si>
  <si>
    <t>Claribalte Pereira da Cunha</t>
  </si>
  <si>
    <t>Marivalda May Michels Steiner</t>
  </si>
  <si>
    <t>Rodrigo Luz Gloria</t>
  </si>
  <si>
    <t>Alexandre Fonsêca Oliveira</t>
  </si>
  <si>
    <t>Gabriela Tomaz Siega</t>
  </si>
  <si>
    <t>Jairo de Campos</t>
  </si>
  <si>
    <t>Marcelo Brognoli da Costa</t>
  </si>
  <si>
    <t>DAF/CINF/DITR</t>
  </si>
  <si>
    <t>DMU/CODR/DIVI 5</t>
  </si>
  <si>
    <t>DGCE/NIE</t>
  </si>
  <si>
    <t>DAF/CEIS/DITR</t>
  </si>
  <si>
    <t>DPE/CPRO</t>
  </si>
  <si>
    <t>GAP/ICON</t>
  </si>
  <si>
    <t>GAP/ICON/CCAP</t>
  </si>
  <si>
    <t>GAP/ACOM/DISI</t>
  </si>
  <si>
    <t>DAE/CAOP/DIVI 4</t>
  </si>
  <si>
    <t>DLC/CAJU/DIVI 5</t>
  </si>
  <si>
    <t>DAP/COAP I/DIVI 1</t>
  </si>
  <si>
    <t>DIN/CDMA</t>
  </si>
  <si>
    <t>DMU/CGEM/DIVI 3</t>
  </si>
  <si>
    <t>DGCE</t>
  </si>
  <si>
    <t>GAP/ACOM</t>
  </si>
  <si>
    <t>DAP</t>
  </si>
  <si>
    <t>DLC/CAJU</t>
  </si>
  <si>
    <t>DLC/CAJU/DIVI 6</t>
  </si>
  <si>
    <t>Auditor/GSS-ASS</t>
  </si>
  <si>
    <t>DAE/CAOP/DIVI 3</t>
  </si>
  <si>
    <t>DTI/CDMA/DISS</t>
  </si>
  <si>
    <t>DAP/CAPE I/DIV1</t>
  </si>
  <si>
    <t>DAE/COAF</t>
  </si>
  <si>
    <t>DGE/COCG I/DIV8</t>
  </si>
  <si>
    <t>DGO/CCGE</t>
  </si>
  <si>
    <t>DMU/COPR/DIVI 8</t>
  </si>
  <si>
    <t>DLC/COSE/DIV2</t>
  </si>
  <si>
    <t>GAC/Luiz Eduardo Cherem/ASGC</t>
  </si>
  <si>
    <t>GAC/José Nei Alberton Ascari</t>
  </si>
  <si>
    <t>DGO</t>
  </si>
  <si>
    <t>DGO/CCGM/DIV2</t>
  </si>
  <si>
    <t>DAP/CAPE II/DIV4</t>
  </si>
  <si>
    <t>Auditor/GSS</t>
  </si>
  <si>
    <t>GAC/Wilson R. Wan Dall/SEGC</t>
  </si>
  <si>
    <t>GAC/Wilson R. Wan Dall</t>
  </si>
  <si>
    <t>Auditora/SNI-ASS</t>
  </si>
  <si>
    <t>DGE/COCG I/DIV6</t>
  </si>
  <si>
    <t>GAP/CGAP/SEXP</t>
  </si>
  <si>
    <t>GAC/Adircelio M F Junior</t>
  </si>
  <si>
    <t>João Pessoa/PB</t>
  </si>
  <si>
    <t>Timbó/SC</t>
  </si>
  <si>
    <t>Manaus/AM</t>
  </si>
  <si>
    <t>Maceio/AL</t>
  </si>
  <si>
    <t>Recife/PE</t>
  </si>
  <si>
    <t>Garopaba/SC</t>
  </si>
  <si>
    <t>Jaragua do Sul/SC</t>
  </si>
  <si>
    <t>Fortaleza/CE</t>
  </si>
  <si>
    <t>Tijucas/SC</t>
  </si>
  <si>
    <t>Mafra/SC</t>
  </si>
  <si>
    <t>Participação do servidor na elaboração de documento intitulado Procedimentos de Auditoria de Limpeza Urbana e Destinação Final de Resíduos Sólidos a ser realizada dos dias 07 a 09 de agosto em João Pessoa PA.</t>
  </si>
  <si>
    <t>Execução de Auditoria junto à Superintendência do Porto de Itajai conforme Proposta DEC nº 01 aprovada pelo Diretor Geral de Controle Externo e pelo Conselheiro Presidente.</t>
  </si>
  <si>
    <t>Execução de Auditoria junto ao Consórcio Intermunicipal  do Médio Vale do Itajaí - CIMVI conforme Proposta DEc nº 03 aprovada pelo Diretor Geral de Controle Externo e pelo Conselheiro Presidente.</t>
  </si>
  <si>
    <t>Participação no X Encontro Nacional dos Técnicos de Educação Profissional das Escolas de Contas, que acontecerá em São Paulo, nos dias 26 a 28 de agosto próximo. O evento abordará o que a sociedade brasileira espera dos tribunais de contas do Brasil e o papel das escolas de gestão de contas.</t>
  </si>
  <si>
    <t>Solenidade de 50 Anos da Asssociação dos Municípios do Médio Vale do Itajaí/SC. _x000D_
* Conduzir o Conselheiro Wilson Rogério Wan-Dall</t>
  </si>
  <si>
    <t xml:space="preserve">Participação da Conselheira Substituta Sabrna Nunes Iocken no COLÓQUIO sobre Governança e Sustentabilidade no Auditório Prof. Dr. Orlando Ferreira de Melo na UNIVALI Campus de Itajaí/SC_x000D_
</t>
  </si>
  <si>
    <t xml:space="preserve">Participação no "I Encontro Técnico sobre Gestão Atuarial de RPPS", que acontecerá em Porto Alegre, nos dias 13 e 14 de agosto próximo.  _x000D_
O evento abordará uma série de alterações na avaliação atuarial dos regimes próprios da previdência social trazidas pela Portaria do Ministério da Fazenda nº 464/2018._x000D_
</t>
  </si>
  <si>
    <t xml:space="preserve">Participação no "III SIMPÓSIO NACIONAL DE OUVIDORIAS - OUVIDORIA CONTEMPORÂNEA: GOVERNANÇA, CIDADANIA E INOVAÇÃO", que acontecerá em Manaus, nos dias 22 e 23 de agosto próximo.  _x000D_
A participação de técnicos da Ouvidoria propiciará valorosa oportunidade de debate e compartilhamento de informações com as demais ouvidorias de contas a respeito de suas rotinas e, sobretudo, da participação nas Oficinas Técnicas simultâneas que serão ofertadas._x000D_
</t>
  </si>
  <si>
    <t>Participação no "14º Congresso de Inovação no Poder Judiciário e Controle - CONIP 2019", que será realizado em Brasília, nos dias 28 e 29 de agosto de 2019.  O evento tem como tema "a união de gestores públicos em prol da melhoria do serviço público ao cidadão digital".</t>
  </si>
  <si>
    <t>Participação no "XI Congresso Brasileiro de Regulação", que acontecerá em Maceió, nos dias 14 a 16 de agosto próximo. O evento é voltado à regulação de serviços públicos, inclusive em concessões e parceria público-privadas.</t>
  </si>
  <si>
    <t>Reunião do BID</t>
  </si>
  <si>
    <t>Participação no evento organizado pelo BID - Banco Interamericano de Desenvolvimento, que acontecerá em Vitória, nos dias 15 e 16 de agosto próximo. O evento visa a capacitação de auditores de órgãos de controle que realizam auditorias financeiras de Programas/Projetos cofinanciados por recursos oriundos daquela instituição.</t>
  </si>
  <si>
    <t>Participar de visita técnica da integrante da Comissão de Garantia da Qualidade do MMD-TC ao TCE-PE solicitado pela ATRICON.</t>
  </si>
  <si>
    <t>Participação no projeto educação que faz a diferença em parceria com o IRB - fase de campo</t>
  </si>
  <si>
    <t>participação no projeto educação que faz a diferença em parceria com o IRB - fase de campo</t>
  </si>
  <si>
    <t xml:space="preserve">Participação no 5º Encontro Técnico do Fundo Nacional e Fundos Estaduais de Assistência Social, que acontecerá em Fortaleza, nos dias 28 a 30 de agosto próximo. A indicação do referido servidor vai na linha de capacitar a Divisão que trata de políticas públicas dentro da DGE, recentemente criada e que possui desafios enormes pela frente._x000D_
</t>
  </si>
  <si>
    <t xml:space="preserve">Participação no 14º Congresso de Inovação no Poder Judiciário e Controle - Conip 2019, que acontecerá em Brasília, nos dias 28 e 29 de agosto próximo, bem como a visita ao TCU para conhecer o sistema eletrônico e-TCE, que trata das tomadas de contas especiais. O evento  trata da união de gestores públicos em prol da melhoria do serviço público ao cidadão digital. Em relação à visita ao TCU, pretende-se entender de que forma a Corte de Contas Federal desenvolve eletronicamente suas funções nos processos de Tomada de Contas Especial, o que pode levar ao desenvolvimento ou busca de sistemas semelhantes que auxiliem nosso TCE neste quesito._x000D_
</t>
  </si>
  <si>
    <t>Participar do X Encontro Nacional dos Técnicos de Educação Profissional das Escolas de Contas - X  EDUCONTAS e representar o TCE/SC na 3ª Reunião da Diretoria da ATRICON</t>
  </si>
  <si>
    <t>Participar da 3ª Reunião do Colégio Nacional de Presidentes dos Tribunais de Contas conforme convocação por meio do oficio circular CNPTC n. 16-2019</t>
  </si>
  <si>
    <t>Participar do 14º Congresso de Inovação no Poder Judiciário e Controle</t>
  </si>
  <si>
    <t>Auditoria in loco na Prefeitura e Câmara de Tijucas</t>
  </si>
  <si>
    <t>Participação na 1ª Reunião de Trabalho do Grupo G-6 do Acordo de Cooperação Técnica n. 01/2018 - STN, IRB e Atricon, que acontecerá em Brasília, no dia 3 de setembro próximo. O evento tem por objetivo alinhar os conceitos contábeis e fiscais aplicados aos RPPS, apresentar o conteúdo colhido pelo grupo; e definir diretrizes a serem tomadas.</t>
  </si>
  <si>
    <t xml:space="preserve">Participação na 1ª Reunião de Trabalho do Grupo G-6 do Acordo de Cooperação Técnica n. 01/2018 - STN, IRB e Atricon, que acontecerá em Brasília, no dia 3 de setembro próximo. O evento tem por objetivo alinhar os conceitos contábeis e fiscais aplicados aos RPPS, apresentar o conteúdo colhido pelo grupo; e definir diretrizes a serem tomadas._x000D_
</t>
  </si>
  <si>
    <t>Auditoria RPPS Mafra conforme informação da Divisão 10 COCG II tratando de alteração na Programação Anual de Fiscalização 2018/2019 inicialmente designada para São Francisco do Sul e alterada para Mafra conforme autorização DGCE de 30/07/19 e autorização da Presidencia desta Casa de 31/07/19.</t>
  </si>
  <si>
    <t>Davi Solonca</t>
  </si>
  <si>
    <t>Moacir Bandeira Ribeiro</t>
  </si>
  <si>
    <t>Gilmara Tenfen Warmling</t>
  </si>
  <si>
    <t>André Luiz Caneparo Machado</t>
  </si>
  <si>
    <t>Cristine Wagner Noldin</t>
  </si>
  <si>
    <t>Daison Fabricio Zilli dos Santos</t>
  </si>
  <si>
    <t>Joao Sergio Santana</t>
  </si>
  <si>
    <t>Jose Rui de Souza</t>
  </si>
  <si>
    <t>Rogerio Loch</t>
  </si>
  <si>
    <t>Osvaldo Faria de Oliveira</t>
  </si>
  <si>
    <t>Nelson Costa Junior</t>
  </si>
  <si>
    <t>Alcionei Vargas de Aguiar</t>
  </si>
  <si>
    <t>Sidney Antonio Tavares Junior</t>
  </si>
  <si>
    <t>Marcia Christina Martins da Silva de Magalhães</t>
  </si>
  <si>
    <t>Alicildo dos Passos</t>
  </si>
  <si>
    <t>Sonia Endler de Oliveira</t>
  </si>
  <si>
    <t>Moises de Oliveira Barbosa</t>
  </si>
  <si>
    <t>Maicon Santos Trierveiler</t>
  </si>
  <si>
    <t>RESUMO JULHO</t>
  </si>
  <si>
    <t>RESUMO AGOSTO</t>
  </si>
  <si>
    <t>Integrar delegação brasileira durante compromisso oficial no Tribunal de Contas Europeu localizado na cidade de Luxemburgo/Luxemburgo e participar do Seminário que tratará sobre Auditoria da Divida Pública na cidade de Varsóvia/Polônia - evento promovido pela EURORAI e pela Câmara Regional de Contas de Varsóvia</t>
  </si>
  <si>
    <t>Data</t>
  </si>
  <si>
    <t>Hora</t>
  </si>
  <si>
    <t>Deslocamento Oficial</t>
  </si>
  <si>
    <t>POLÔNIA/LUXEMBURGOO</t>
  </si>
  <si>
    <t>Diárias</t>
  </si>
  <si>
    <t>Adic. Embarque/Desembarque</t>
  </si>
  <si>
    <t>Quantidade</t>
  </si>
  <si>
    <t>Viagem</t>
  </si>
  <si>
    <t>Nº</t>
  </si>
  <si>
    <t>Valor R$</t>
  </si>
  <si>
    <t>VALOR TOTAL ADICIONAL EMBARQUE</t>
  </si>
  <si>
    <t>VALOR DESPENDIDO NO MÊS</t>
  </si>
  <si>
    <t>Quantidade de diárias</t>
  </si>
  <si>
    <t>Quantidade Adicional Embarque</t>
  </si>
  <si>
    <t>Participação de dois servidores no XVII Fórum Brasileiro de Contratação e Gestão Pública, que acontecerá em Brasília, nos dias 11 e 12 de abril próximo tendo como objetivo a troca de conhecimentos e reflexões de grande relevância para os profissionais ligado às contratações públicas.</t>
  </si>
  <si>
    <t>Inspeção nas obras do Centro de Eeventos de Balneário Camboriu - RLI 19/00271181.</t>
  </si>
  <si>
    <t>Participar do 17º Fórum Ordinário da UNDIME/SC (União dos Dirigentes Municipais de Educação de Santa Catarina) - Fará parte da Mesa de Debates que tratará sobre o tema Monitoramento dos Planos Municipais de Educação</t>
  </si>
  <si>
    <t>Participação no Treinamento das Comissões de Avaliação, de Controle de Qualidade e de Garantia de Qualidade do MMD-TC, que tem por objetivo orientar os servidores que atuarão na aplicação da ferramenta que irá aferir a qualidade e agilidade dos Tribunais de Contas em sua edição de 2019.</t>
  </si>
  <si>
    <t>Participação no curso "Machine Learning", que acontecerá em São Paulo, nos dias 2 e 3 de maio próximo o qual tratará de conceitos e técnicas de machine learning aplicado a negócios. Possibilitará entender como modelar situações, prever e identificar fraudes, melhorar a experiência de interação entre humanos e computadores e, para finalizar, como implementar modelos de DeepLearning.</t>
  </si>
  <si>
    <t>Participar da Reunião da Comissão de Certificação de Garantia e Qualidade da Avaliação, relativa a aplicação do Marco de Medição de Desempenho dos Tribunais de Contas, conforme oficio circular da Atricon nº 010/2019 e, na seqüência participar da Reunião da Comissão de Prerrogativas da Audicon, em Brasília, conforme oficio nº 02/2019</t>
  </si>
  <si>
    <t>Indicado pelo Presidente para participar do Encontro Técnico para a Adoção de Princípios de Governança pelos Tribunais de Contas - Fórum Nacional de Auditoria conforme Of. Circular CNPTC nº06/2019 e Of. Circular nº 009/2019 - TCU/ATRICON/IRB</t>
  </si>
  <si>
    <t>Indicados pelo Presidente para participar do Encontro Técnico para a Adoção de Princípios de Governança pelos Tribunais de Contas - Fórum Nacional de Auditoria conforme Of. Circular CNPTC nº06/2019 e Of. Circular nº 009/2019 - TCU/ATRICON/IRB</t>
  </si>
  <si>
    <t>Participar da 1º Reunião Ordinária do Colégio Nacional de Presidentes dos Tribunais de Contas conforme convocação em Of. Circular CNPTC nº 7/2019 e participar da solenidade de inauguração das novas Sedes da ATRICON IRB e ABRACOM.</t>
  </si>
  <si>
    <t>Participar do lançamento do Programa Observador Social Mirim e aniversário do Observatório Social de Brusque, conforme convite anexo, formulado pela Associação de Municípios da Região do Médio Vale do Itajaí.</t>
  </si>
  <si>
    <t>Participar da Reunião Ordinária do Colegiado de Secretários Municipais de Educação da Associação dos Municípios do Medio Vale do Itajaí (AMMVI) conforme Of. nº121/2019 AMMVI</t>
  </si>
  <si>
    <t>Representar o TCE/SC nas Audiências Públicas "Emancipação dos Municípios Catarinenses: Análise Estatística dos Impactos Econômicos da Fragmentação Territorial" promovidas pela ALESC a ser realizada nos dias 02 e 03 de maio em Ibirama e Lages.</t>
  </si>
  <si>
    <t>Denise Espindola</t>
  </si>
  <si>
    <t>RESUMO MARÇO</t>
  </si>
</sst>
</file>

<file path=xl/styles.xml><?xml version="1.0" encoding="utf-8"?>
<styleSheet xmlns="http://schemas.openxmlformats.org/spreadsheetml/2006/main">
  <numFmts count="8">
    <numFmt numFmtId="44" formatCode="_-&quot;R$&quot;\ * #,##0.00_-;\-&quot;R$&quot;\ * #,##0.00_-;_-&quot;R$&quot;\ * &quot;-&quot;??_-;_-@_-"/>
    <numFmt numFmtId="43" formatCode="_-* #,##0.00_-;\-* #,##0.00_-;_-* &quot;-&quot;??_-;_-@_-"/>
    <numFmt numFmtId="164" formatCode="_-* #,##0.0_-;\-* #,##0.0_-;_-* &quot;-&quot;??_-;_-@_-"/>
    <numFmt numFmtId="165" formatCode="_-* #,##0_-;\-* #,##0_-;_-* &quot;-&quot;??_-;_-@_-"/>
    <numFmt numFmtId="166" formatCode="#,##0.0"/>
    <numFmt numFmtId="167" formatCode="#,##0.00_ ;\-#,##0.00\ "/>
    <numFmt numFmtId="168" formatCode="[$-F400]h:mm:ss\ AM/PM"/>
    <numFmt numFmtId="169" formatCode="_-[$R$-416]\ * #,##0.00_-;\-[$R$-416]\ * #,##0.00_-;_-[$R$-416]\ * &quot;-&quot;??_-;_-@_-"/>
  </numFmts>
  <fonts count="1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
      <patternFill patternType="solid">
        <fgColor theme="9"/>
        <bgColor indexed="64"/>
      </patternFill>
    </fill>
    <fill>
      <patternFill patternType="solid">
        <fgColor theme="0"/>
        <bgColor theme="4" tint="0.79998168889431442"/>
      </patternFill>
    </fill>
    <fill>
      <patternFill patternType="solid">
        <fgColor theme="0"/>
        <bgColor theme="4" tint="0.5999938962981048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3" fillId="0" borderId="0" xfId="0" applyFont="1"/>
    <xf numFmtId="43" fontId="0" fillId="0" borderId="0" xfId="1" applyFont="1"/>
    <xf numFmtId="0" fontId="6" fillId="7" borderId="1" xfId="0" applyFont="1" applyFill="1" applyBorder="1" applyAlignment="1">
      <alignment horizontal="left"/>
    </xf>
    <xf numFmtId="166" fontId="8" fillId="0" borderId="1" xfId="1" applyNumberFormat="1" applyFont="1" applyFill="1" applyBorder="1" applyAlignment="1">
      <alignment horizontal="left" vertical="center" indent="5"/>
    </xf>
    <xf numFmtId="164" fontId="4" fillId="3" borderId="2" xfId="1" applyNumberFormat="1" applyFont="1" applyFill="1" applyBorder="1" applyAlignment="1"/>
    <xf numFmtId="165"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166" fontId="7" fillId="9" borderId="1" xfId="1" applyNumberFormat="1" applyFont="1" applyFill="1" applyBorder="1" applyAlignment="1">
      <alignment horizontal="left" vertical="center" indent="5"/>
    </xf>
    <xf numFmtId="166" fontId="3" fillId="0" borderId="0" xfId="0" applyNumberFormat="1" applyFont="1"/>
    <xf numFmtId="0" fontId="3" fillId="0" borderId="0" xfId="0" applyFont="1" applyBorder="1" applyAlignment="1">
      <alignment horizontal="left" vertical="center" indent="2"/>
    </xf>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4" fontId="3" fillId="0" borderId="0" xfId="0" applyNumberFormat="1" applyFont="1"/>
    <xf numFmtId="4" fontId="4" fillId="9" borderId="0" xfId="0" applyNumberFormat="1" applyFont="1" applyFill="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0" xfId="0" applyFont="1" applyBorder="1" applyAlignment="1">
      <alignment horizontal="justify" vertical="center"/>
    </xf>
    <xf numFmtId="0" fontId="3" fillId="7" borderId="0" xfId="0" applyFont="1" applyFill="1" applyBorder="1" applyAlignment="1">
      <alignment vertical="center"/>
    </xf>
    <xf numFmtId="0" fontId="0" fillId="0" borderId="0" xfId="0" applyAlignment="1">
      <alignment vertical="center" wrapText="1"/>
    </xf>
    <xf numFmtId="44" fontId="0" fillId="0" borderId="0" xfId="2" applyFont="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2" applyFont="1" applyBorder="1" applyAlignment="1">
      <alignment vertical="center" wrapText="1"/>
    </xf>
    <xf numFmtId="14" fontId="0" fillId="0" borderId="1" xfId="0" applyNumberFormat="1" applyBorder="1" applyAlignment="1">
      <alignment vertical="center" wrapText="1"/>
    </xf>
    <xf numFmtId="44" fontId="0" fillId="3" borderId="8" xfId="0" applyNumberFormat="1" applyFill="1" applyBorder="1" applyAlignment="1">
      <alignment vertical="center" wrapText="1"/>
    </xf>
    <xf numFmtId="0" fontId="0" fillId="7" borderId="0" xfId="0" applyFill="1" applyAlignment="1">
      <alignment vertical="center" wrapText="1"/>
    </xf>
    <xf numFmtId="2" fontId="0" fillId="0" borderId="1" xfId="2" applyNumberFormat="1" applyFont="1" applyBorder="1" applyAlignment="1">
      <alignment vertical="center" wrapText="1"/>
    </xf>
    <xf numFmtId="43" fontId="0" fillId="0" borderId="0" xfId="0" applyNumberFormat="1"/>
    <xf numFmtId="167" fontId="0" fillId="0" borderId="1" xfId="2" applyNumberFormat="1" applyFont="1" applyBorder="1" applyAlignment="1">
      <alignment vertical="center" wrapText="1"/>
    </xf>
    <xf numFmtId="0" fontId="0" fillId="0" borderId="0" xfId="0"/>
    <xf numFmtId="0" fontId="4" fillId="3" borderId="11" xfId="0" applyFont="1" applyFill="1" applyBorder="1" applyAlignment="1">
      <alignment wrapText="1"/>
    </xf>
    <xf numFmtId="44" fontId="4" fillId="3" borderId="11" xfId="2" applyFont="1" applyFill="1" applyBorder="1" applyAlignment="1">
      <alignment wrapText="1"/>
    </xf>
    <xf numFmtId="0" fontId="5" fillId="0" borderId="1" xfId="0" applyFont="1" applyBorder="1" applyAlignment="1">
      <alignment vertical="center" wrapText="1"/>
    </xf>
    <xf numFmtId="0" fontId="0" fillId="0" borderId="1" xfId="0" applyBorder="1"/>
    <xf numFmtId="0" fontId="0" fillId="2" borderId="1" xfId="0" applyFont="1" applyFill="1" applyBorder="1" applyAlignment="1"/>
    <xf numFmtId="165" fontId="4" fillId="3" borderId="1" xfId="1" applyNumberFormat="1" applyFont="1" applyFill="1" applyBorder="1" applyAlignment="1"/>
    <xf numFmtId="165" fontId="4" fillId="3" borderId="1" xfId="1" applyNumberFormat="1" applyFont="1" applyFill="1" applyBorder="1"/>
    <xf numFmtId="0" fontId="0" fillId="2" borderId="1" xfId="0" applyFill="1" applyBorder="1" applyAlignment="1"/>
    <xf numFmtId="168" fontId="0" fillId="0" borderId="1" xfId="0" applyNumberFormat="1" applyBorder="1" applyAlignment="1">
      <alignment vertical="center" wrapText="1"/>
    </xf>
    <xf numFmtId="0" fontId="0" fillId="10" borderId="1" xfId="0" applyFont="1" applyFill="1" applyBorder="1" applyAlignment="1">
      <alignment horizontal="center" vertical="center" wrapText="1"/>
    </xf>
    <xf numFmtId="0" fontId="0" fillId="11" borderId="1" xfId="0" applyFont="1" applyFill="1" applyBorder="1" applyAlignment="1">
      <alignment horizontal="center" vertical="center" wrapText="1"/>
    </xf>
    <xf numFmtId="0" fontId="9" fillId="8" borderId="0" xfId="0" applyFont="1" applyFill="1" applyBorder="1" applyAlignment="1">
      <alignment horizontal="center" vertical="center" wrapText="1"/>
    </xf>
    <xf numFmtId="4" fontId="0" fillId="10" borderId="1" xfId="0" applyNumberFormat="1" applyFont="1" applyFill="1" applyBorder="1" applyAlignment="1">
      <alignment horizontal="center" vertical="center" wrapText="1"/>
    </xf>
    <xf numFmtId="4" fontId="0" fillId="11" borderId="1" xfId="0" applyNumberFormat="1" applyFont="1" applyFill="1" applyBorder="1" applyAlignment="1">
      <alignment horizontal="center" vertical="center" wrapText="1"/>
    </xf>
    <xf numFmtId="169" fontId="4" fillId="3" borderId="1" xfId="1" applyNumberFormat="1" applyFont="1" applyFill="1" applyBorder="1"/>
    <xf numFmtId="0" fontId="0" fillId="0" borderId="0" xfId="0"/>
    <xf numFmtId="44" fontId="0" fillId="0" borderId="0" xfId="0" applyNumberFormat="1"/>
    <xf numFmtId="0" fontId="0" fillId="0" borderId="0" xfId="0"/>
    <xf numFmtId="168" fontId="0" fillId="3" borderId="1" xfId="0" applyNumberFormat="1" applyFill="1" applyBorder="1" applyAlignment="1">
      <alignment vertical="center" wrapText="1"/>
    </xf>
    <xf numFmtId="0" fontId="0" fillId="0" borderId="0" xfId="0"/>
    <xf numFmtId="44" fontId="0" fillId="10" borderId="1" xfId="2" applyFont="1" applyFill="1" applyBorder="1" applyAlignment="1">
      <alignment horizontal="center" vertical="center" wrapText="1"/>
    </xf>
    <xf numFmtId="44" fontId="0" fillId="11" borderId="1" xfId="2" applyFont="1" applyFill="1" applyBorder="1" applyAlignment="1">
      <alignment horizontal="center" vertical="center" wrapText="1"/>
    </xf>
    <xf numFmtId="2" fontId="0" fillId="7" borderId="0" xfId="0" applyNumberFormat="1" applyFill="1" applyAlignment="1">
      <alignment vertical="center" wrapText="1"/>
    </xf>
    <xf numFmtId="44" fontId="0" fillId="0" borderId="0" xfId="0" applyNumberFormat="1" applyAlignment="1">
      <alignment vertical="center" wrapText="1"/>
    </xf>
    <xf numFmtId="0" fontId="9" fillId="8" borderId="10"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justify" vertical="center"/>
    </xf>
    <xf numFmtId="0" fontId="0" fillId="2" borderId="1" xfId="0" applyFont="1" applyFill="1" applyBorder="1" applyAlignment="1">
      <alignment horizontal="left"/>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2" borderId="1" xfId="0" applyFill="1" applyBorder="1" applyAlignment="1">
      <alignment horizontal="left"/>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3" fillId="0" borderId="9" xfId="0" applyFont="1" applyBorder="1" applyAlignment="1">
      <alignment horizontal="justify" vertical="justify"/>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0" fontId="9" fillId="8" borderId="12"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4" fillId="3" borderId="3" xfId="0" applyFont="1" applyFill="1" applyBorder="1" applyAlignment="1">
      <alignment horizontal="center" wrapText="1"/>
    </xf>
    <xf numFmtId="0" fontId="0" fillId="3" borderId="1" xfId="0" applyFill="1" applyBorder="1" applyAlignment="1">
      <alignment horizontal="center" vertical="center" wrapText="1"/>
    </xf>
  </cellXfs>
  <cellStyles count="3">
    <cellStyle name="Moeda" xfId="2" builtinId="4"/>
    <cellStyle name="Normal" xfId="0" builtinId="0"/>
    <cellStyle name="Separador de milhares" xfId="1" builtinId="3"/>
  </cellStyles>
  <dxfs count="0"/>
  <tableStyles count="0" defaultTableStyle="TableStyleMedium9" defaultPivotStyle="PivotStyleLight16"/>
  <colors>
    <mruColors>
      <color rgb="FFFF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34637</xdr:colOff>
      <xdr:row>28</xdr:row>
      <xdr:rowOff>129886</xdr:rowOff>
    </xdr:from>
    <xdr:to>
      <xdr:col>11</xdr:col>
      <xdr:colOff>190500</xdr:colOff>
      <xdr:row>33</xdr:row>
      <xdr:rowOff>58447</xdr:rowOff>
    </xdr:to>
    <xdr:sp macro="" textlink="">
      <xdr:nvSpPr>
        <xdr:cNvPr id="2" name="CaixaDeTexto 1"/>
        <xdr:cNvSpPr txBox="1"/>
      </xdr:nvSpPr>
      <xdr:spPr>
        <a:xfrm>
          <a:off x="34637" y="5818909"/>
          <a:ext cx="1010515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51955</xdr:colOff>
      <xdr:row>246</xdr:row>
      <xdr:rowOff>43295</xdr:rowOff>
    </xdr:from>
    <xdr:to>
      <xdr:col>18</xdr:col>
      <xdr:colOff>106075</xdr:colOff>
      <xdr:row>250</xdr:row>
      <xdr:rowOff>162356</xdr:rowOff>
    </xdr:to>
    <xdr:sp macro="" textlink="">
      <xdr:nvSpPr>
        <xdr:cNvPr id="2" name="CaixaDeTexto 1"/>
        <xdr:cNvSpPr txBox="1"/>
      </xdr:nvSpPr>
      <xdr:spPr>
        <a:xfrm>
          <a:off x="51955" y="52015159"/>
          <a:ext cx="142636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47</xdr:row>
      <xdr:rowOff>114300</xdr:rowOff>
    </xdr:from>
    <xdr:to>
      <xdr:col>16</xdr:col>
      <xdr:colOff>604838</xdr:colOff>
      <xdr:row>52</xdr:row>
      <xdr:rowOff>42861</xdr:rowOff>
    </xdr:to>
    <xdr:sp macro="" textlink="">
      <xdr:nvSpPr>
        <xdr:cNvPr id="2" name="CaixaDeTexto 1"/>
        <xdr:cNvSpPr txBox="1"/>
      </xdr:nvSpPr>
      <xdr:spPr>
        <a:xfrm>
          <a:off x="133350" y="20212050"/>
          <a:ext cx="162448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174172</xdr:colOff>
      <xdr:row>37</xdr:row>
      <xdr:rowOff>9978</xdr:rowOff>
    </xdr:from>
    <xdr:to>
      <xdr:col>11</xdr:col>
      <xdr:colOff>474739</xdr:colOff>
      <xdr:row>41</xdr:row>
      <xdr:rowOff>129039</xdr:rowOff>
    </xdr:to>
    <xdr:sp macro="" textlink="">
      <xdr:nvSpPr>
        <xdr:cNvPr id="2" name="CaixaDeTexto 1"/>
        <xdr:cNvSpPr txBox="1"/>
      </xdr:nvSpPr>
      <xdr:spPr>
        <a:xfrm>
          <a:off x="174172" y="28394478"/>
          <a:ext cx="13513103"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244928</xdr:colOff>
      <xdr:row>58</xdr:row>
      <xdr:rowOff>40822</xdr:rowOff>
    </xdr:from>
    <xdr:to>
      <xdr:col>10</xdr:col>
      <xdr:colOff>733085</xdr:colOff>
      <xdr:row>62</xdr:row>
      <xdr:rowOff>159883</xdr:rowOff>
    </xdr:to>
    <xdr:sp macro="" textlink="">
      <xdr:nvSpPr>
        <xdr:cNvPr id="2" name="CaixaDeTexto 1"/>
        <xdr:cNvSpPr txBox="1"/>
      </xdr:nvSpPr>
      <xdr:spPr>
        <a:xfrm>
          <a:off x="244928" y="67151251"/>
          <a:ext cx="12584907"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220737</xdr:colOff>
      <xdr:row>69</xdr:row>
      <xdr:rowOff>164799</xdr:rowOff>
    </xdr:from>
    <xdr:to>
      <xdr:col>11</xdr:col>
      <xdr:colOff>571500</xdr:colOff>
      <xdr:row>75</xdr:row>
      <xdr:rowOff>81643</xdr:rowOff>
    </xdr:to>
    <xdr:sp macro="" textlink="">
      <xdr:nvSpPr>
        <xdr:cNvPr id="2" name="CaixaDeTexto 1"/>
        <xdr:cNvSpPr txBox="1"/>
      </xdr:nvSpPr>
      <xdr:spPr>
        <a:xfrm>
          <a:off x="220737" y="33094085"/>
          <a:ext cx="16488834" cy="1059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61232</xdr:colOff>
      <xdr:row>103</xdr:row>
      <xdr:rowOff>182336</xdr:rowOff>
    </xdr:from>
    <xdr:to>
      <xdr:col>12</xdr:col>
      <xdr:colOff>938893</xdr:colOff>
      <xdr:row>108</xdr:row>
      <xdr:rowOff>110897</xdr:rowOff>
    </xdr:to>
    <xdr:sp macro="" textlink="">
      <xdr:nvSpPr>
        <xdr:cNvPr id="2" name="CaixaDeTexto 1"/>
        <xdr:cNvSpPr txBox="1"/>
      </xdr:nvSpPr>
      <xdr:spPr>
        <a:xfrm>
          <a:off x="61232" y="56951336"/>
          <a:ext cx="1394051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74840</xdr:colOff>
      <xdr:row>59</xdr:row>
      <xdr:rowOff>93890</xdr:rowOff>
    </xdr:from>
    <xdr:to>
      <xdr:col>12</xdr:col>
      <xdr:colOff>142875</xdr:colOff>
      <xdr:row>64</xdr:row>
      <xdr:rowOff>22451</xdr:rowOff>
    </xdr:to>
    <xdr:sp macro="" textlink="">
      <xdr:nvSpPr>
        <xdr:cNvPr id="2" name="CaixaDeTexto 1"/>
        <xdr:cNvSpPr txBox="1"/>
      </xdr:nvSpPr>
      <xdr:spPr>
        <a:xfrm>
          <a:off x="74840" y="45956765"/>
          <a:ext cx="13434785"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30"/>
  <sheetViews>
    <sheetView zoomScale="110" zoomScaleNormal="110" workbookViewId="0">
      <selection activeCell="H11" sqref="H11"/>
    </sheetView>
  </sheetViews>
  <sheetFormatPr defaultRowHeight="15"/>
  <cols>
    <col min="1" max="1" width="13.85546875" style="1" customWidth="1"/>
    <col min="2" max="2" width="31.5703125" style="1" customWidth="1"/>
    <col min="3" max="3" width="23" style="1" customWidth="1"/>
    <col min="4" max="4" width="13" style="1" customWidth="1"/>
    <col min="5" max="5" width="13.28515625" style="1" customWidth="1"/>
  </cols>
  <sheetData>
    <row r="1" spans="1:5" ht="28.5" customHeight="1">
      <c r="A1" s="65" t="s">
        <v>10</v>
      </c>
      <c r="B1" s="65"/>
      <c r="C1" s="65"/>
      <c r="D1" s="65"/>
      <c r="E1" s="65"/>
    </row>
    <row r="2" spans="1:5">
      <c r="A2" s="10" t="s">
        <v>30</v>
      </c>
      <c r="B2" s="11" t="s">
        <v>20</v>
      </c>
      <c r="C2" s="12" t="s">
        <v>12</v>
      </c>
      <c r="D2" s="13" t="s">
        <v>0</v>
      </c>
      <c r="E2" s="14">
        <f>D9+D4</f>
        <v>1640</v>
      </c>
    </row>
    <row r="3" spans="1:5">
      <c r="A3" s="66" t="s">
        <v>22</v>
      </c>
      <c r="B3" s="67"/>
      <c r="C3" s="68" t="s">
        <v>23</v>
      </c>
      <c r="D3" s="69"/>
      <c r="E3" s="69"/>
    </row>
    <row r="4" spans="1:5">
      <c r="A4" s="17" t="s">
        <v>13</v>
      </c>
      <c r="B4" s="18">
        <v>1</v>
      </c>
      <c r="C4" s="19" t="s">
        <v>14</v>
      </c>
      <c r="D4" s="20">
        <v>948</v>
      </c>
      <c r="E4" s="21" t="s">
        <v>15</v>
      </c>
    </row>
    <row r="5" spans="1:5">
      <c r="A5" s="17" t="s">
        <v>16</v>
      </c>
      <c r="B5" s="21" t="s">
        <v>31</v>
      </c>
      <c r="C5" s="21"/>
      <c r="D5" s="21"/>
      <c r="E5" s="21"/>
    </row>
    <row r="6" spans="1:5">
      <c r="A6" s="17" t="s">
        <v>17</v>
      </c>
      <c r="B6" s="21" t="s">
        <v>28</v>
      </c>
      <c r="C6" s="21"/>
      <c r="D6" s="21"/>
      <c r="E6" s="21"/>
    </row>
    <row r="7" spans="1:5">
      <c r="A7" s="17" t="s">
        <v>18</v>
      </c>
      <c r="B7" s="70" t="s">
        <v>32</v>
      </c>
      <c r="C7" s="70"/>
      <c r="D7" s="70"/>
      <c r="E7" s="70"/>
    </row>
    <row r="8" spans="1:5">
      <c r="A8" s="66" t="s">
        <v>29</v>
      </c>
      <c r="B8" s="67"/>
      <c r="C8" s="68" t="s">
        <v>25</v>
      </c>
      <c r="D8" s="69"/>
      <c r="E8" s="69"/>
    </row>
    <row r="9" spans="1:5">
      <c r="A9" s="17" t="s">
        <v>13</v>
      </c>
      <c r="B9" s="18">
        <v>1</v>
      </c>
      <c r="C9" s="19" t="s">
        <v>14</v>
      </c>
      <c r="D9" s="20">
        <v>692</v>
      </c>
      <c r="E9" s="21" t="s">
        <v>15</v>
      </c>
    </row>
    <row r="10" spans="1:5">
      <c r="A10" s="17" t="s">
        <v>16</v>
      </c>
      <c r="B10" s="21" t="s">
        <v>31</v>
      </c>
      <c r="C10" s="21"/>
      <c r="D10" s="21"/>
      <c r="E10" s="21"/>
    </row>
    <row r="11" spans="1:5">
      <c r="A11" s="17" t="s">
        <v>17</v>
      </c>
      <c r="B11" s="21" t="s">
        <v>28</v>
      </c>
      <c r="C11" s="21"/>
      <c r="D11" s="21"/>
      <c r="E11" s="21"/>
    </row>
    <row r="12" spans="1:5" ht="29.25" customHeight="1">
      <c r="A12" s="17" t="s">
        <v>18</v>
      </c>
      <c r="B12" s="70" t="s">
        <v>33</v>
      </c>
      <c r="C12" s="70"/>
      <c r="D12" s="70"/>
      <c r="E12" s="70"/>
    </row>
    <row r="13" spans="1:5">
      <c r="A13" s="10" t="s">
        <v>34</v>
      </c>
      <c r="B13" s="11" t="s">
        <v>27</v>
      </c>
      <c r="C13" s="12" t="s">
        <v>21</v>
      </c>
      <c r="D13" s="13" t="s">
        <v>0</v>
      </c>
      <c r="E13" s="14">
        <f>D15</f>
        <v>3318</v>
      </c>
    </row>
    <row r="14" spans="1:5">
      <c r="A14" s="66" t="s">
        <v>24</v>
      </c>
      <c r="B14" s="67"/>
      <c r="C14" s="68" t="s">
        <v>35</v>
      </c>
      <c r="D14" s="69"/>
      <c r="E14" s="69"/>
    </row>
    <row r="15" spans="1:5">
      <c r="A15" s="17" t="s">
        <v>13</v>
      </c>
      <c r="B15" s="18">
        <v>3.5</v>
      </c>
      <c r="C15" s="19" t="s">
        <v>14</v>
      </c>
      <c r="D15" s="20">
        <v>3318</v>
      </c>
      <c r="E15" s="21" t="s">
        <v>15</v>
      </c>
    </row>
    <row r="16" spans="1:5">
      <c r="A16" s="17" t="s">
        <v>16</v>
      </c>
      <c r="B16" s="21" t="s">
        <v>36</v>
      </c>
      <c r="C16" s="21"/>
      <c r="D16" s="21"/>
      <c r="E16" s="21"/>
    </row>
    <row r="17" spans="1:5">
      <c r="A17" s="17" t="s">
        <v>17</v>
      </c>
      <c r="B17" s="21" t="s">
        <v>19</v>
      </c>
      <c r="C17" s="21"/>
      <c r="D17" s="21"/>
      <c r="E17" s="21"/>
    </row>
    <row r="18" spans="1:5">
      <c r="A18" s="17" t="s">
        <v>18</v>
      </c>
      <c r="B18" s="70" t="s">
        <v>37</v>
      </c>
      <c r="C18" s="70"/>
      <c r="D18" s="70"/>
      <c r="E18" s="70"/>
    </row>
    <row r="19" spans="1:5" ht="15" customHeight="1">
      <c r="A19" s="72" t="s">
        <v>1</v>
      </c>
      <c r="B19" s="73"/>
      <c r="C19" s="71" t="s">
        <v>2</v>
      </c>
      <c r="D19" s="71"/>
      <c r="E19" s="5">
        <v>5.5</v>
      </c>
    </row>
    <row r="20" spans="1:5" ht="15" customHeight="1">
      <c r="A20" s="74"/>
      <c r="B20" s="75"/>
      <c r="C20" s="71" t="s">
        <v>3</v>
      </c>
      <c r="D20" s="71"/>
      <c r="E20" s="6">
        <v>3</v>
      </c>
    </row>
    <row r="21" spans="1:5" s="2" customFormat="1" ht="15" customHeight="1">
      <c r="A21" s="74"/>
      <c r="B21" s="75"/>
      <c r="C21" s="71" t="s">
        <v>4</v>
      </c>
      <c r="D21" s="71"/>
      <c r="E21" s="6">
        <v>2</v>
      </c>
    </row>
    <row r="22" spans="1:5" s="2" customFormat="1" ht="15" customHeight="1">
      <c r="A22" s="76"/>
      <c r="B22" s="77"/>
      <c r="C22" s="78" t="s">
        <v>9</v>
      </c>
      <c r="D22" s="71"/>
      <c r="E22" s="7">
        <f>SUM(E24:E26)</f>
        <v>4958</v>
      </c>
    </row>
    <row r="23" spans="1:5" s="2" customFormat="1">
      <c r="A23" s="82" t="s">
        <v>5</v>
      </c>
      <c r="B23" s="83"/>
      <c r="C23" s="24" t="s">
        <v>6</v>
      </c>
      <c r="D23" s="24" t="s">
        <v>7</v>
      </c>
      <c r="E23" s="8" t="s">
        <v>8</v>
      </c>
    </row>
    <row r="24" spans="1:5" s="2" customFormat="1">
      <c r="A24" s="84" t="s">
        <v>22</v>
      </c>
      <c r="B24" s="85"/>
      <c r="C24" s="3" t="s">
        <v>26</v>
      </c>
      <c r="D24" s="4">
        <v>1</v>
      </c>
      <c r="E24" s="9">
        <v>948</v>
      </c>
    </row>
    <row r="25" spans="1:5" s="2" customFormat="1">
      <c r="A25" s="84" t="s">
        <v>29</v>
      </c>
      <c r="B25" s="85"/>
      <c r="C25" s="3" t="s">
        <v>25</v>
      </c>
      <c r="D25" s="4">
        <v>1</v>
      </c>
      <c r="E25" s="9">
        <v>692</v>
      </c>
    </row>
    <row r="26" spans="1:5" s="2" customFormat="1">
      <c r="A26" s="84" t="s">
        <v>24</v>
      </c>
      <c r="B26" s="85"/>
      <c r="C26" s="3" t="s">
        <v>35</v>
      </c>
      <c r="D26" s="4">
        <v>3.5</v>
      </c>
      <c r="E26" s="9">
        <v>3318</v>
      </c>
    </row>
    <row r="27" spans="1:5" s="2" customFormat="1">
      <c r="A27" s="79" t="s">
        <v>11</v>
      </c>
      <c r="B27" s="80"/>
      <c r="C27" s="80"/>
      <c r="D27" s="15">
        <f>SUM(D24:D26)</f>
        <v>5.5</v>
      </c>
      <c r="E27" s="23">
        <f>SUM(E24:E26)</f>
        <v>4958</v>
      </c>
    </row>
    <row r="28" spans="1:5" s="2" customFormat="1" ht="15" customHeight="1">
      <c r="A28" s="81" t="s">
        <v>161</v>
      </c>
      <c r="B28" s="81"/>
      <c r="C28" s="81"/>
      <c r="D28" s="81"/>
      <c r="E28" s="81"/>
    </row>
    <row r="29" spans="1:5">
      <c r="D29" s="16"/>
      <c r="E29" s="22"/>
    </row>
    <row r="30" spans="1:5">
      <c r="E30" s="22"/>
    </row>
  </sheetData>
  <mergeCells count="21">
    <mergeCell ref="A27:C27"/>
    <mergeCell ref="A28:E28"/>
    <mergeCell ref="A23:B23"/>
    <mergeCell ref="A24:B24"/>
    <mergeCell ref="A25:B25"/>
    <mergeCell ref="A26:B26"/>
    <mergeCell ref="A1:E1"/>
    <mergeCell ref="A8:B8"/>
    <mergeCell ref="C8:E8"/>
    <mergeCell ref="B12:E12"/>
    <mergeCell ref="C21:D21"/>
    <mergeCell ref="A3:B3"/>
    <mergeCell ref="C3:E3"/>
    <mergeCell ref="B7:E7"/>
    <mergeCell ref="A19:B22"/>
    <mergeCell ref="C19:D19"/>
    <mergeCell ref="C20:D20"/>
    <mergeCell ref="C22:D22"/>
    <mergeCell ref="A14:B14"/>
    <mergeCell ref="C14:E14"/>
    <mergeCell ref="B18:E18"/>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dimension ref="A1:E247"/>
  <sheetViews>
    <sheetView zoomScale="90" zoomScaleNormal="90" workbookViewId="0">
      <selection activeCell="H16" sqref="H16"/>
    </sheetView>
  </sheetViews>
  <sheetFormatPr defaultRowHeight="15"/>
  <cols>
    <col min="1" max="1" width="13.85546875" style="1" customWidth="1"/>
    <col min="2" max="2" width="31.5703125" style="1" customWidth="1"/>
    <col min="3" max="3" width="23.28515625" style="1" customWidth="1"/>
    <col min="4" max="4" width="13" style="1" customWidth="1"/>
    <col min="5" max="5" width="13.28515625" style="1" customWidth="1"/>
  </cols>
  <sheetData>
    <row r="1" spans="1:5" ht="28.5" customHeight="1">
      <c r="A1" s="65" t="s">
        <v>10</v>
      </c>
      <c r="B1" s="65"/>
      <c r="C1" s="65"/>
      <c r="D1" s="65"/>
      <c r="E1" s="65"/>
    </row>
    <row r="2" spans="1:5">
      <c r="A2" s="10" t="s">
        <v>38</v>
      </c>
      <c r="B2" s="11" t="s">
        <v>39</v>
      </c>
      <c r="C2" s="12" t="s">
        <v>40</v>
      </c>
      <c r="D2" s="13" t="s">
        <v>0</v>
      </c>
      <c r="E2" s="14">
        <f>D19+D4+D9+D14</f>
        <v>4152</v>
      </c>
    </row>
    <row r="3" spans="1:5">
      <c r="A3" s="66" t="s">
        <v>41</v>
      </c>
      <c r="B3" s="67"/>
      <c r="C3" s="68" t="s">
        <v>42</v>
      </c>
      <c r="D3" s="69"/>
      <c r="E3" s="69"/>
    </row>
    <row r="4" spans="1:5">
      <c r="A4" s="17" t="s">
        <v>13</v>
      </c>
      <c r="B4" s="18">
        <v>1.5</v>
      </c>
      <c r="C4" s="19" t="s">
        <v>14</v>
      </c>
      <c r="D4" s="20">
        <v>1038</v>
      </c>
      <c r="E4" s="21" t="s">
        <v>15</v>
      </c>
    </row>
    <row r="5" spans="1:5">
      <c r="A5" s="17" t="s">
        <v>16</v>
      </c>
      <c r="B5" s="21" t="s">
        <v>43</v>
      </c>
      <c r="C5" s="21"/>
      <c r="D5" s="21"/>
      <c r="E5" s="21"/>
    </row>
    <row r="6" spans="1:5">
      <c r="A6" s="17" t="s">
        <v>17</v>
      </c>
      <c r="B6" s="21" t="s">
        <v>44</v>
      </c>
      <c r="C6" s="21"/>
      <c r="D6" s="21"/>
      <c r="E6" s="21"/>
    </row>
    <row r="7" spans="1:5">
      <c r="A7" s="17" t="s">
        <v>18</v>
      </c>
      <c r="B7" s="70" t="s">
        <v>45</v>
      </c>
      <c r="C7" s="70"/>
      <c r="D7" s="70"/>
      <c r="E7" s="70"/>
    </row>
    <row r="8" spans="1:5">
      <c r="A8" s="66" t="s">
        <v>46</v>
      </c>
      <c r="B8" s="67"/>
      <c r="C8" s="68" t="s">
        <v>47</v>
      </c>
      <c r="D8" s="69"/>
      <c r="E8" s="69"/>
    </row>
    <row r="9" spans="1:5">
      <c r="A9" s="17" t="s">
        <v>13</v>
      </c>
      <c r="B9" s="18">
        <v>1.5</v>
      </c>
      <c r="C9" s="19" t="s">
        <v>14</v>
      </c>
      <c r="D9" s="20">
        <v>1038</v>
      </c>
      <c r="E9" s="21" t="s">
        <v>15</v>
      </c>
    </row>
    <row r="10" spans="1:5">
      <c r="A10" s="17" t="s">
        <v>16</v>
      </c>
      <c r="B10" s="21" t="s">
        <v>43</v>
      </c>
      <c r="C10" s="21"/>
      <c r="D10" s="21"/>
      <c r="E10" s="21"/>
    </row>
    <row r="11" spans="1:5">
      <c r="A11" s="17" t="s">
        <v>17</v>
      </c>
      <c r="B11" s="21" t="s">
        <v>44</v>
      </c>
      <c r="C11" s="21"/>
      <c r="D11" s="21"/>
      <c r="E11" s="21"/>
    </row>
    <row r="12" spans="1:5">
      <c r="A12" s="17" t="s">
        <v>18</v>
      </c>
      <c r="B12" s="70" t="s">
        <v>45</v>
      </c>
      <c r="C12" s="70"/>
      <c r="D12" s="70"/>
      <c r="E12" s="70"/>
    </row>
    <row r="13" spans="1:5">
      <c r="A13" s="66" t="s">
        <v>48</v>
      </c>
      <c r="B13" s="67"/>
      <c r="C13" s="68" t="s">
        <v>49</v>
      </c>
      <c r="D13" s="69"/>
      <c r="E13" s="69"/>
    </row>
    <row r="14" spans="1:5">
      <c r="A14" s="17" t="s">
        <v>13</v>
      </c>
      <c r="B14" s="18">
        <v>1.5</v>
      </c>
      <c r="C14" s="19" t="s">
        <v>14</v>
      </c>
      <c r="D14" s="20">
        <v>1038</v>
      </c>
      <c r="E14" s="21" t="s">
        <v>15</v>
      </c>
    </row>
    <row r="15" spans="1:5">
      <c r="A15" s="17" t="s">
        <v>16</v>
      </c>
      <c r="B15" s="21" t="s">
        <v>43</v>
      </c>
      <c r="C15" s="21"/>
      <c r="D15" s="21"/>
      <c r="E15" s="21"/>
    </row>
    <row r="16" spans="1:5">
      <c r="A16" s="17" t="s">
        <v>17</v>
      </c>
      <c r="B16" s="21" t="s">
        <v>44</v>
      </c>
      <c r="C16" s="21"/>
      <c r="D16" s="21"/>
      <c r="E16" s="21"/>
    </row>
    <row r="17" spans="1:5">
      <c r="A17" s="17" t="s">
        <v>18</v>
      </c>
      <c r="B17" s="70" t="s">
        <v>45</v>
      </c>
      <c r="C17" s="70"/>
      <c r="D17" s="70"/>
      <c r="E17" s="70"/>
    </row>
    <row r="18" spans="1:5">
      <c r="A18" s="66" t="s">
        <v>50</v>
      </c>
      <c r="B18" s="67"/>
      <c r="C18" s="68" t="s">
        <v>51</v>
      </c>
      <c r="D18" s="69"/>
      <c r="E18" s="69"/>
    </row>
    <row r="19" spans="1:5">
      <c r="A19" s="17" t="s">
        <v>13</v>
      </c>
      <c r="B19" s="18">
        <v>1.5</v>
      </c>
      <c r="C19" s="19" t="s">
        <v>14</v>
      </c>
      <c r="D19" s="20">
        <v>1038</v>
      </c>
      <c r="E19" s="21" t="s">
        <v>15</v>
      </c>
    </row>
    <row r="20" spans="1:5">
      <c r="A20" s="17" t="s">
        <v>16</v>
      </c>
      <c r="B20" s="21" t="s">
        <v>43</v>
      </c>
      <c r="C20" s="21"/>
      <c r="D20" s="21"/>
      <c r="E20" s="21"/>
    </row>
    <row r="21" spans="1:5">
      <c r="A21" s="17" t="s">
        <v>17</v>
      </c>
      <c r="B21" s="21" t="s">
        <v>44</v>
      </c>
      <c r="C21" s="21"/>
      <c r="D21" s="21"/>
      <c r="E21" s="21"/>
    </row>
    <row r="22" spans="1:5">
      <c r="A22" s="17" t="s">
        <v>18</v>
      </c>
      <c r="B22" s="70" t="s">
        <v>45</v>
      </c>
      <c r="C22" s="70"/>
      <c r="D22" s="70"/>
      <c r="E22" s="70"/>
    </row>
    <row r="23" spans="1:5">
      <c r="A23" s="10" t="s">
        <v>52</v>
      </c>
      <c r="B23" s="11" t="s">
        <v>53</v>
      </c>
      <c r="C23" s="12" t="s">
        <v>21</v>
      </c>
      <c r="D23" s="13" t="s">
        <v>0</v>
      </c>
      <c r="E23" s="14">
        <f>D25</f>
        <v>2844</v>
      </c>
    </row>
    <row r="24" spans="1:5">
      <c r="A24" s="66" t="s">
        <v>54</v>
      </c>
      <c r="B24" s="67"/>
      <c r="C24" s="68" t="s">
        <v>55</v>
      </c>
      <c r="D24" s="69"/>
      <c r="E24" s="69"/>
    </row>
    <row r="25" spans="1:5">
      <c r="A25" s="17" t="s">
        <v>13</v>
      </c>
      <c r="B25" s="18">
        <v>3</v>
      </c>
      <c r="C25" s="19" t="s">
        <v>14</v>
      </c>
      <c r="D25" s="20">
        <v>2844</v>
      </c>
      <c r="E25" s="21" t="s">
        <v>15</v>
      </c>
    </row>
    <row r="26" spans="1:5">
      <c r="A26" s="17" t="s">
        <v>16</v>
      </c>
      <c r="B26" s="21" t="s">
        <v>56</v>
      </c>
      <c r="C26" s="21"/>
      <c r="D26" s="21"/>
      <c r="E26" s="21"/>
    </row>
    <row r="27" spans="1:5">
      <c r="A27" s="17" t="s">
        <v>17</v>
      </c>
      <c r="B27" s="21" t="s">
        <v>57</v>
      </c>
      <c r="C27" s="21"/>
      <c r="D27" s="21"/>
      <c r="E27" s="21"/>
    </row>
    <row r="28" spans="1:5" ht="30" customHeight="1">
      <c r="A28" s="17" t="s">
        <v>18</v>
      </c>
      <c r="B28" s="70" t="s">
        <v>58</v>
      </c>
      <c r="C28" s="70"/>
      <c r="D28" s="70"/>
      <c r="E28" s="70"/>
    </row>
    <row r="29" spans="1:5">
      <c r="A29" s="10" t="s">
        <v>59</v>
      </c>
      <c r="B29" s="11" t="s">
        <v>60</v>
      </c>
      <c r="C29" s="12" t="s">
        <v>21</v>
      </c>
      <c r="D29" s="13" t="s">
        <v>0</v>
      </c>
      <c r="E29" s="14">
        <f>D31</f>
        <v>17401.72</v>
      </c>
    </row>
    <row r="30" spans="1:5">
      <c r="A30" s="66" t="s">
        <v>61</v>
      </c>
      <c r="B30" s="67"/>
      <c r="C30" s="68" t="s">
        <v>23</v>
      </c>
      <c r="D30" s="69"/>
      <c r="E30" s="69"/>
    </row>
    <row r="31" spans="1:5">
      <c r="A31" s="17" t="s">
        <v>13</v>
      </c>
      <c r="B31" s="18">
        <v>9.5</v>
      </c>
      <c r="C31" s="19" t="s">
        <v>14</v>
      </c>
      <c r="D31" s="20">
        <v>17401.72</v>
      </c>
      <c r="E31" s="21" t="s">
        <v>15</v>
      </c>
    </row>
    <row r="32" spans="1:5">
      <c r="A32" s="17" t="s">
        <v>16</v>
      </c>
      <c r="B32" s="21" t="s">
        <v>62</v>
      </c>
      <c r="C32" s="21"/>
      <c r="D32" s="21"/>
      <c r="E32" s="21"/>
    </row>
    <row r="33" spans="1:5">
      <c r="A33" s="17" t="s">
        <v>17</v>
      </c>
      <c r="B33" s="27" t="s">
        <v>66</v>
      </c>
      <c r="C33" s="21"/>
      <c r="D33" s="21"/>
      <c r="E33" s="21"/>
    </row>
    <row r="34" spans="1:5">
      <c r="A34" s="17" t="s">
        <v>18</v>
      </c>
      <c r="B34" s="70" t="s">
        <v>63</v>
      </c>
      <c r="C34" s="70"/>
      <c r="D34" s="70"/>
      <c r="E34" s="70"/>
    </row>
    <row r="35" spans="1:5">
      <c r="A35" s="10" t="s">
        <v>52</v>
      </c>
      <c r="B35" s="11" t="s">
        <v>65</v>
      </c>
      <c r="C35" s="12" t="s">
        <v>21</v>
      </c>
      <c r="D35" s="13" t="s">
        <v>0</v>
      </c>
      <c r="E35" s="14">
        <f>D37</f>
        <v>1422</v>
      </c>
    </row>
    <row r="36" spans="1:5">
      <c r="A36" s="66" t="s">
        <v>22</v>
      </c>
      <c r="B36" s="67"/>
      <c r="C36" s="68" t="s">
        <v>64</v>
      </c>
      <c r="D36" s="69"/>
      <c r="E36" s="69"/>
    </row>
    <row r="37" spans="1:5">
      <c r="A37" s="17" t="s">
        <v>13</v>
      </c>
      <c r="B37" s="18">
        <v>1.5</v>
      </c>
      <c r="C37" s="19" t="s">
        <v>14</v>
      </c>
      <c r="D37" s="20">
        <v>1422</v>
      </c>
      <c r="E37" s="21" t="s">
        <v>15</v>
      </c>
    </row>
    <row r="38" spans="1:5">
      <c r="A38" s="17" t="s">
        <v>16</v>
      </c>
      <c r="B38" s="21" t="s">
        <v>43</v>
      </c>
      <c r="C38" s="21"/>
      <c r="D38" s="21"/>
      <c r="E38" s="21"/>
    </row>
    <row r="39" spans="1:5">
      <c r="A39" s="17" t="s">
        <v>17</v>
      </c>
      <c r="B39" s="21" t="s">
        <v>44</v>
      </c>
      <c r="C39" s="21"/>
      <c r="D39" s="21"/>
      <c r="E39" s="21"/>
    </row>
    <row r="40" spans="1:5">
      <c r="A40" s="17" t="s">
        <v>18</v>
      </c>
      <c r="B40" s="70" t="s">
        <v>45</v>
      </c>
      <c r="C40" s="70"/>
      <c r="D40" s="70"/>
      <c r="E40" s="70"/>
    </row>
    <row r="41" spans="1:5">
      <c r="A41" s="10" t="s">
        <v>67</v>
      </c>
      <c r="B41" s="11" t="s">
        <v>53</v>
      </c>
      <c r="C41" s="12" t="s">
        <v>21</v>
      </c>
      <c r="D41" s="13" t="s">
        <v>0</v>
      </c>
      <c r="E41" s="14">
        <f>D43</f>
        <v>2076</v>
      </c>
    </row>
    <row r="42" spans="1:5">
      <c r="A42" s="66" t="s">
        <v>68</v>
      </c>
      <c r="B42" s="67"/>
      <c r="C42" s="68" t="s">
        <v>51</v>
      </c>
      <c r="D42" s="69"/>
      <c r="E42" s="69"/>
    </row>
    <row r="43" spans="1:5">
      <c r="A43" s="17" t="s">
        <v>13</v>
      </c>
      <c r="B43" s="18">
        <v>3</v>
      </c>
      <c r="C43" s="19" t="s">
        <v>14</v>
      </c>
      <c r="D43" s="20">
        <v>2076</v>
      </c>
      <c r="E43" s="21" t="s">
        <v>15</v>
      </c>
    </row>
    <row r="44" spans="1:5">
      <c r="A44" s="17" t="s">
        <v>16</v>
      </c>
      <c r="B44" s="21" t="s">
        <v>69</v>
      </c>
      <c r="C44" s="21"/>
      <c r="D44" s="21"/>
      <c r="E44" s="21"/>
    </row>
    <row r="45" spans="1:5">
      <c r="A45" s="17" t="s">
        <v>17</v>
      </c>
      <c r="B45" s="21" t="s">
        <v>19</v>
      </c>
      <c r="C45" s="21"/>
      <c r="D45" s="21"/>
      <c r="E45" s="21"/>
    </row>
    <row r="46" spans="1:5">
      <c r="A46" s="17" t="s">
        <v>18</v>
      </c>
      <c r="B46" s="70" t="s">
        <v>70</v>
      </c>
      <c r="C46" s="70"/>
      <c r="D46" s="70"/>
      <c r="E46" s="70"/>
    </row>
    <row r="47" spans="1:5">
      <c r="A47" s="10" t="s">
        <v>71</v>
      </c>
      <c r="B47" s="11" t="s">
        <v>65</v>
      </c>
      <c r="C47" s="12" t="s">
        <v>21</v>
      </c>
      <c r="D47" s="13" t="s">
        <v>0</v>
      </c>
      <c r="E47" s="14">
        <f>D130+D49+D54+D95</f>
        <v>1038</v>
      </c>
    </row>
    <row r="48" spans="1:5">
      <c r="A48" s="66" t="s">
        <v>72</v>
      </c>
      <c r="B48" s="67"/>
      <c r="C48" s="68" t="s">
        <v>51</v>
      </c>
      <c r="D48" s="69"/>
      <c r="E48" s="69"/>
    </row>
    <row r="49" spans="1:5">
      <c r="A49" s="17" t="s">
        <v>13</v>
      </c>
      <c r="B49" s="18">
        <v>1.5</v>
      </c>
      <c r="C49" s="19" t="s">
        <v>14</v>
      </c>
      <c r="D49" s="20">
        <v>1038</v>
      </c>
      <c r="E49" s="21" t="s">
        <v>15</v>
      </c>
    </row>
    <row r="50" spans="1:5">
      <c r="A50" s="17" t="s">
        <v>16</v>
      </c>
      <c r="B50" s="21" t="s">
        <v>73</v>
      </c>
      <c r="C50" s="21"/>
      <c r="D50" s="21"/>
      <c r="E50" s="21"/>
    </row>
    <row r="51" spans="1:5">
      <c r="A51" s="17" t="s">
        <v>17</v>
      </c>
      <c r="B51" s="21" t="s">
        <v>19</v>
      </c>
      <c r="C51" s="21"/>
      <c r="D51" s="21"/>
      <c r="E51" s="21"/>
    </row>
    <row r="52" spans="1:5">
      <c r="A52" s="17" t="s">
        <v>18</v>
      </c>
      <c r="B52" s="70" t="s">
        <v>70</v>
      </c>
      <c r="C52" s="70"/>
      <c r="D52" s="70"/>
      <c r="E52" s="70"/>
    </row>
    <row r="53" spans="1:5">
      <c r="A53" s="10" t="s">
        <v>74</v>
      </c>
      <c r="B53" s="11" t="s">
        <v>20</v>
      </c>
      <c r="C53" s="12" t="s">
        <v>21</v>
      </c>
      <c r="D53" s="13" t="s">
        <v>0</v>
      </c>
      <c r="E53" s="14">
        <f>D55</f>
        <v>1896</v>
      </c>
    </row>
    <row r="54" spans="1:5">
      <c r="A54" s="66" t="s">
        <v>75</v>
      </c>
      <c r="B54" s="67"/>
      <c r="C54" s="68" t="s">
        <v>55</v>
      </c>
      <c r="D54" s="69"/>
      <c r="E54" s="69"/>
    </row>
    <row r="55" spans="1:5">
      <c r="A55" s="17" t="s">
        <v>13</v>
      </c>
      <c r="B55" s="18">
        <v>2</v>
      </c>
      <c r="C55" s="19" t="s">
        <v>14</v>
      </c>
      <c r="D55" s="20">
        <v>1896</v>
      </c>
      <c r="E55" s="21" t="s">
        <v>15</v>
      </c>
    </row>
    <row r="56" spans="1:5">
      <c r="A56" s="17" t="s">
        <v>16</v>
      </c>
      <c r="B56" s="21" t="s">
        <v>76</v>
      </c>
      <c r="C56" s="21"/>
      <c r="D56" s="21"/>
      <c r="E56" s="21"/>
    </row>
    <row r="57" spans="1:5">
      <c r="A57" s="17" t="s">
        <v>17</v>
      </c>
      <c r="B57" s="21" t="s">
        <v>19</v>
      </c>
      <c r="C57" s="21"/>
      <c r="D57" s="21"/>
      <c r="E57" s="21"/>
    </row>
    <row r="58" spans="1:5">
      <c r="A58" s="17" t="s">
        <v>18</v>
      </c>
      <c r="B58" s="70" t="s">
        <v>70</v>
      </c>
      <c r="C58" s="70"/>
      <c r="D58" s="70"/>
      <c r="E58" s="70"/>
    </row>
    <row r="59" spans="1:5">
      <c r="A59" s="10" t="s">
        <v>77</v>
      </c>
      <c r="B59" s="11" t="s">
        <v>78</v>
      </c>
      <c r="C59" s="12" t="s">
        <v>79</v>
      </c>
      <c r="D59" s="13" t="s">
        <v>0</v>
      </c>
      <c r="E59" s="14">
        <f>D61+D66+D71</f>
        <v>6579</v>
      </c>
    </row>
    <row r="60" spans="1:5">
      <c r="A60" s="66" t="s">
        <v>80</v>
      </c>
      <c r="B60" s="67"/>
      <c r="C60" s="68" t="s">
        <v>51</v>
      </c>
      <c r="D60" s="69"/>
      <c r="E60" s="69"/>
    </row>
    <row r="61" spans="1:5">
      <c r="A61" s="17" t="s">
        <v>13</v>
      </c>
      <c r="B61" s="18">
        <v>5</v>
      </c>
      <c r="C61" s="19" t="s">
        <v>14</v>
      </c>
      <c r="D61" s="20">
        <v>2322</v>
      </c>
      <c r="E61" s="21" t="s">
        <v>81</v>
      </c>
    </row>
    <row r="62" spans="1:5">
      <c r="A62" s="17" t="s">
        <v>16</v>
      </c>
      <c r="B62" s="21" t="s">
        <v>82</v>
      </c>
      <c r="C62" s="21"/>
      <c r="D62" s="21"/>
      <c r="E62" s="21"/>
    </row>
    <row r="63" spans="1:5">
      <c r="A63" s="17" t="s">
        <v>17</v>
      </c>
      <c r="B63" s="21" t="s">
        <v>83</v>
      </c>
      <c r="C63" s="21"/>
      <c r="D63" s="21"/>
      <c r="E63" s="21"/>
    </row>
    <row r="64" spans="1:5" ht="27" customHeight="1">
      <c r="A64" s="17" t="s">
        <v>18</v>
      </c>
      <c r="B64" s="70" t="s">
        <v>84</v>
      </c>
      <c r="C64" s="70"/>
      <c r="D64" s="70"/>
      <c r="E64" s="70"/>
    </row>
    <row r="65" spans="1:5">
      <c r="A65" s="66" t="s">
        <v>85</v>
      </c>
      <c r="B65" s="67"/>
      <c r="C65" s="68" t="s">
        <v>51</v>
      </c>
      <c r="D65" s="69"/>
      <c r="E65" s="69"/>
    </row>
    <row r="66" spans="1:5">
      <c r="A66" s="17" t="s">
        <v>13</v>
      </c>
      <c r="B66" s="18">
        <v>5</v>
      </c>
      <c r="C66" s="19" t="s">
        <v>14</v>
      </c>
      <c r="D66" s="20">
        <v>2322</v>
      </c>
      <c r="E66" s="21" t="s">
        <v>81</v>
      </c>
    </row>
    <row r="67" spans="1:5">
      <c r="A67" s="17" t="s">
        <v>16</v>
      </c>
      <c r="B67" s="21" t="s">
        <v>82</v>
      </c>
      <c r="C67" s="21"/>
      <c r="D67" s="21"/>
      <c r="E67" s="21"/>
    </row>
    <row r="68" spans="1:5">
      <c r="A68" s="17" t="s">
        <v>17</v>
      </c>
      <c r="B68" s="21" t="s">
        <v>83</v>
      </c>
      <c r="C68" s="21"/>
      <c r="D68" s="21"/>
      <c r="E68" s="21"/>
    </row>
    <row r="69" spans="1:5" ht="28.5" customHeight="1">
      <c r="A69" s="17" t="s">
        <v>18</v>
      </c>
      <c r="B69" s="70" t="s">
        <v>84</v>
      </c>
      <c r="C69" s="70"/>
      <c r="D69" s="70"/>
      <c r="E69" s="70"/>
    </row>
    <row r="70" spans="1:5">
      <c r="A70" s="66" t="s">
        <v>86</v>
      </c>
      <c r="B70" s="67"/>
      <c r="C70" s="68" t="s">
        <v>87</v>
      </c>
      <c r="D70" s="69"/>
      <c r="E70" s="69"/>
    </row>
    <row r="71" spans="1:5">
      <c r="A71" s="17" t="s">
        <v>13</v>
      </c>
      <c r="B71" s="18">
        <v>5</v>
      </c>
      <c r="C71" s="19" t="s">
        <v>14</v>
      </c>
      <c r="D71" s="20">
        <v>1935</v>
      </c>
      <c r="E71" s="21" t="s">
        <v>81</v>
      </c>
    </row>
    <row r="72" spans="1:5">
      <c r="A72" s="17" t="s">
        <v>16</v>
      </c>
      <c r="B72" s="21" t="s">
        <v>82</v>
      </c>
      <c r="C72" s="21"/>
      <c r="D72" s="21"/>
      <c r="E72" s="21"/>
    </row>
    <row r="73" spans="1:5">
      <c r="A73" s="17" t="s">
        <v>17</v>
      </c>
      <c r="B73" s="21" t="s">
        <v>83</v>
      </c>
      <c r="C73" s="21"/>
      <c r="D73" s="21"/>
      <c r="E73" s="21"/>
    </row>
    <row r="74" spans="1:5" ht="36.75" customHeight="1">
      <c r="A74" s="17" t="s">
        <v>18</v>
      </c>
      <c r="B74" s="70" t="s">
        <v>88</v>
      </c>
      <c r="C74" s="70"/>
      <c r="D74" s="70"/>
      <c r="E74" s="70"/>
    </row>
    <row r="75" spans="1:5">
      <c r="A75" s="10" t="s">
        <v>89</v>
      </c>
      <c r="B75" s="11" t="s">
        <v>78</v>
      </c>
      <c r="C75" s="12" t="s">
        <v>79</v>
      </c>
      <c r="D75" s="13" t="s">
        <v>0</v>
      </c>
      <c r="E75" s="14">
        <f>D77+D82+D87</f>
        <v>6966</v>
      </c>
    </row>
    <row r="76" spans="1:5">
      <c r="A76" s="66" t="s">
        <v>93</v>
      </c>
      <c r="B76" s="67"/>
      <c r="C76" s="68" t="s">
        <v>51</v>
      </c>
      <c r="D76" s="69"/>
      <c r="E76" s="69"/>
    </row>
    <row r="77" spans="1:5">
      <c r="A77" s="17" t="s">
        <v>13</v>
      </c>
      <c r="B77" s="18">
        <v>5</v>
      </c>
      <c r="C77" s="19" t="s">
        <v>14</v>
      </c>
      <c r="D77" s="20">
        <v>2322</v>
      </c>
      <c r="E77" s="21" t="s">
        <v>81</v>
      </c>
    </row>
    <row r="78" spans="1:5">
      <c r="A78" s="17" t="s">
        <v>16</v>
      </c>
      <c r="B78" s="21" t="s">
        <v>90</v>
      </c>
      <c r="C78" s="21"/>
      <c r="D78" s="21"/>
      <c r="E78" s="21"/>
    </row>
    <row r="79" spans="1:5">
      <c r="A79" s="17" t="s">
        <v>17</v>
      </c>
      <c r="B79" s="21" t="s">
        <v>91</v>
      </c>
      <c r="C79" s="21"/>
      <c r="D79" s="21"/>
      <c r="E79" s="21"/>
    </row>
    <row r="80" spans="1:5" ht="39" customHeight="1">
      <c r="A80" s="17" t="s">
        <v>18</v>
      </c>
      <c r="B80" s="70" t="s">
        <v>92</v>
      </c>
      <c r="C80" s="70"/>
      <c r="D80" s="70"/>
      <c r="E80" s="70"/>
    </row>
    <row r="81" spans="1:5">
      <c r="A81" s="66" t="s">
        <v>94</v>
      </c>
      <c r="B81" s="67"/>
      <c r="C81" s="68" t="s">
        <v>51</v>
      </c>
      <c r="D81" s="69"/>
      <c r="E81" s="69"/>
    </row>
    <row r="82" spans="1:5">
      <c r="A82" s="17" t="s">
        <v>13</v>
      </c>
      <c r="B82" s="18">
        <v>5</v>
      </c>
      <c r="C82" s="19" t="s">
        <v>14</v>
      </c>
      <c r="D82" s="20">
        <v>2322</v>
      </c>
      <c r="E82" s="21" t="s">
        <v>81</v>
      </c>
    </row>
    <row r="83" spans="1:5">
      <c r="A83" s="17" t="s">
        <v>16</v>
      </c>
      <c r="B83" s="21" t="s">
        <v>90</v>
      </c>
      <c r="C83" s="21"/>
      <c r="D83" s="21"/>
      <c r="E83" s="21"/>
    </row>
    <row r="84" spans="1:5">
      <c r="A84" s="17" t="s">
        <v>17</v>
      </c>
      <c r="B84" s="21" t="s">
        <v>91</v>
      </c>
      <c r="C84" s="21"/>
      <c r="D84" s="21"/>
      <c r="E84" s="21"/>
    </row>
    <row r="85" spans="1:5" ht="39" customHeight="1">
      <c r="A85" s="17" t="s">
        <v>18</v>
      </c>
      <c r="B85" s="70" t="s">
        <v>92</v>
      </c>
      <c r="C85" s="70"/>
      <c r="D85" s="70"/>
      <c r="E85" s="70"/>
    </row>
    <row r="86" spans="1:5">
      <c r="A86" s="66" t="s">
        <v>95</v>
      </c>
      <c r="B86" s="67"/>
      <c r="C86" s="68" t="s">
        <v>51</v>
      </c>
      <c r="D86" s="69"/>
      <c r="E86" s="69"/>
    </row>
    <row r="87" spans="1:5">
      <c r="A87" s="17" t="s">
        <v>13</v>
      </c>
      <c r="B87" s="18">
        <v>5</v>
      </c>
      <c r="C87" s="19" t="s">
        <v>14</v>
      </c>
      <c r="D87" s="20">
        <v>2322</v>
      </c>
      <c r="E87" s="21" t="s">
        <v>81</v>
      </c>
    </row>
    <row r="88" spans="1:5">
      <c r="A88" s="17" t="s">
        <v>16</v>
      </c>
      <c r="B88" s="21" t="s">
        <v>90</v>
      </c>
      <c r="C88" s="21"/>
      <c r="D88" s="21"/>
      <c r="E88" s="21"/>
    </row>
    <row r="89" spans="1:5">
      <c r="A89" s="17" t="s">
        <v>17</v>
      </c>
      <c r="B89" s="21" t="s">
        <v>91</v>
      </c>
      <c r="C89" s="21"/>
      <c r="D89" s="21"/>
      <c r="E89" s="21"/>
    </row>
    <row r="90" spans="1:5" ht="40.5" customHeight="1">
      <c r="A90" s="17" t="s">
        <v>18</v>
      </c>
      <c r="B90" s="70" t="s">
        <v>92</v>
      </c>
      <c r="C90" s="70"/>
      <c r="D90" s="70"/>
      <c r="E90" s="70"/>
    </row>
    <row r="91" spans="1:5">
      <c r="A91" s="10" t="s">
        <v>96</v>
      </c>
      <c r="B91" s="11" t="s">
        <v>53</v>
      </c>
      <c r="C91" s="12" t="s">
        <v>12</v>
      </c>
      <c r="D91" s="13" t="s">
        <v>0</v>
      </c>
      <c r="E91" s="14">
        <f>D93+D98</f>
        <v>2076</v>
      </c>
    </row>
    <row r="92" spans="1:5">
      <c r="A92" s="66" t="s">
        <v>97</v>
      </c>
      <c r="B92" s="67"/>
      <c r="C92" s="68" t="s">
        <v>87</v>
      </c>
      <c r="D92" s="69"/>
      <c r="E92" s="69"/>
    </row>
    <row r="93" spans="1:5">
      <c r="A93" s="17" t="s">
        <v>13</v>
      </c>
      <c r="B93" s="18">
        <v>1.5</v>
      </c>
      <c r="C93" s="19" t="s">
        <v>14</v>
      </c>
      <c r="D93" s="20">
        <v>1038</v>
      </c>
      <c r="E93" s="21" t="s">
        <v>15</v>
      </c>
    </row>
    <row r="94" spans="1:5">
      <c r="A94" s="17" t="s">
        <v>16</v>
      </c>
      <c r="B94" s="21" t="s">
        <v>43</v>
      </c>
      <c r="C94" s="21"/>
      <c r="D94" s="21"/>
      <c r="E94" s="21"/>
    </row>
    <row r="95" spans="1:5">
      <c r="A95" s="17" t="s">
        <v>17</v>
      </c>
      <c r="B95" s="21" t="s">
        <v>44</v>
      </c>
      <c r="C95" s="21"/>
      <c r="D95" s="21"/>
      <c r="E95" s="21"/>
    </row>
    <row r="96" spans="1:5" ht="15" customHeight="1">
      <c r="A96" s="17" t="s">
        <v>18</v>
      </c>
      <c r="B96" s="70" t="s">
        <v>45</v>
      </c>
      <c r="C96" s="70"/>
      <c r="D96" s="70"/>
      <c r="E96" s="70"/>
    </row>
    <row r="97" spans="1:5" ht="15" customHeight="1">
      <c r="A97" s="66" t="s">
        <v>98</v>
      </c>
      <c r="B97" s="67"/>
      <c r="C97" s="68" t="s">
        <v>99</v>
      </c>
      <c r="D97" s="69"/>
      <c r="E97" s="69"/>
    </row>
    <row r="98" spans="1:5" ht="15" customHeight="1">
      <c r="A98" s="17" t="s">
        <v>13</v>
      </c>
      <c r="B98" s="18">
        <v>1.5</v>
      </c>
      <c r="C98" s="19" t="s">
        <v>14</v>
      </c>
      <c r="D98" s="20">
        <v>1038</v>
      </c>
      <c r="E98" s="21" t="s">
        <v>15</v>
      </c>
    </row>
    <row r="99" spans="1:5" ht="15" customHeight="1">
      <c r="A99" s="17" t="s">
        <v>16</v>
      </c>
      <c r="B99" s="21" t="s">
        <v>43</v>
      </c>
      <c r="C99" s="21"/>
      <c r="D99" s="21"/>
      <c r="E99" s="21"/>
    </row>
    <row r="100" spans="1:5" ht="15" customHeight="1">
      <c r="A100" s="17" t="s">
        <v>17</v>
      </c>
      <c r="B100" s="21" t="s">
        <v>44</v>
      </c>
      <c r="C100" s="21"/>
      <c r="D100" s="21"/>
      <c r="E100" s="21"/>
    </row>
    <row r="101" spans="1:5" ht="15" customHeight="1">
      <c r="A101" s="17" t="s">
        <v>18</v>
      </c>
      <c r="B101" s="70" t="s">
        <v>45</v>
      </c>
      <c r="C101" s="70"/>
      <c r="D101" s="70"/>
      <c r="E101" s="70"/>
    </row>
    <row r="102" spans="1:5" ht="15" customHeight="1">
      <c r="A102" s="10" t="s">
        <v>100</v>
      </c>
      <c r="B102" s="11" t="s">
        <v>101</v>
      </c>
      <c r="C102" s="12" t="s">
        <v>102</v>
      </c>
      <c r="D102" s="13" t="s">
        <v>0</v>
      </c>
      <c r="E102" s="14">
        <f>D104+D109+D114+D119+D124+D129</f>
        <v>10836</v>
      </c>
    </row>
    <row r="103" spans="1:5" ht="15" customHeight="1">
      <c r="A103" s="66" t="s">
        <v>103</v>
      </c>
      <c r="B103" s="67"/>
      <c r="C103" s="68" t="s">
        <v>51</v>
      </c>
      <c r="D103" s="69"/>
      <c r="E103" s="69"/>
    </row>
    <row r="104" spans="1:5" ht="15" customHeight="1">
      <c r="A104" s="17" t="s">
        <v>13</v>
      </c>
      <c r="B104" s="18">
        <v>4</v>
      </c>
      <c r="C104" s="19" t="s">
        <v>14</v>
      </c>
      <c r="D104" s="20">
        <v>1857.6</v>
      </c>
      <c r="E104" s="21" t="s">
        <v>81</v>
      </c>
    </row>
    <row r="105" spans="1:5" ht="15" customHeight="1">
      <c r="A105" s="17" t="s">
        <v>16</v>
      </c>
      <c r="B105" s="21" t="s">
        <v>104</v>
      </c>
      <c r="C105" s="21"/>
      <c r="D105" s="21"/>
      <c r="E105" s="21"/>
    </row>
    <row r="106" spans="1:5" ht="15" customHeight="1">
      <c r="A106" s="17" t="s">
        <v>17</v>
      </c>
      <c r="B106" s="21" t="s">
        <v>105</v>
      </c>
      <c r="C106" s="21"/>
      <c r="D106" s="21"/>
      <c r="E106" s="21"/>
    </row>
    <row r="107" spans="1:5" ht="15" customHeight="1">
      <c r="A107" s="17" t="s">
        <v>18</v>
      </c>
      <c r="B107" s="70" t="s">
        <v>106</v>
      </c>
      <c r="C107" s="70"/>
      <c r="D107" s="70"/>
      <c r="E107" s="70"/>
    </row>
    <row r="108" spans="1:5" ht="15" customHeight="1">
      <c r="A108" s="66" t="s">
        <v>107</v>
      </c>
      <c r="B108" s="67"/>
      <c r="C108" s="68" t="s">
        <v>51</v>
      </c>
      <c r="D108" s="69"/>
      <c r="E108" s="69"/>
    </row>
    <row r="109" spans="1:5" ht="15" customHeight="1">
      <c r="A109" s="17" t="s">
        <v>13</v>
      </c>
      <c r="B109" s="18">
        <v>4</v>
      </c>
      <c r="C109" s="19" t="s">
        <v>14</v>
      </c>
      <c r="D109" s="20">
        <v>1857.6</v>
      </c>
      <c r="E109" s="21" t="s">
        <v>81</v>
      </c>
    </row>
    <row r="110" spans="1:5" ht="15" customHeight="1">
      <c r="A110" s="17" t="s">
        <v>16</v>
      </c>
      <c r="B110" s="21" t="s">
        <v>104</v>
      </c>
      <c r="C110" s="21"/>
      <c r="D110" s="21"/>
      <c r="E110" s="21"/>
    </row>
    <row r="111" spans="1:5" ht="15" customHeight="1">
      <c r="A111" s="17" t="s">
        <v>17</v>
      </c>
      <c r="B111" s="21" t="s">
        <v>105</v>
      </c>
      <c r="C111" s="21"/>
      <c r="D111" s="21"/>
      <c r="E111" s="21"/>
    </row>
    <row r="112" spans="1:5" ht="15" customHeight="1">
      <c r="A112" s="17" t="s">
        <v>18</v>
      </c>
      <c r="B112" s="70" t="s">
        <v>106</v>
      </c>
      <c r="C112" s="70"/>
      <c r="D112" s="70"/>
      <c r="E112" s="70"/>
    </row>
    <row r="113" spans="1:5" ht="15" customHeight="1">
      <c r="A113" s="66" t="s">
        <v>108</v>
      </c>
      <c r="B113" s="67"/>
      <c r="C113" s="68" t="s">
        <v>51</v>
      </c>
      <c r="D113" s="69"/>
      <c r="E113" s="69"/>
    </row>
    <row r="114" spans="1:5" ht="15" customHeight="1">
      <c r="A114" s="17" t="s">
        <v>13</v>
      </c>
      <c r="B114" s="18">
        <v>4</v>
      </c>
      <c r="C114" s="19" t="s">
        <v>14</v>
      </c>
      <c r="D114" s="20">
        <v>1857.6</v>
      </c>
      <c r="E114" s="21" t="s">
        <v>81</v>
      </c>
    </row>
    <row r="115" spans="1:5" ht="15" customHeight="1">
      <c r="A115" s="17" t="s">
        <v>16</v>
      </c>
      <c r="B115" s="21" t="s">
        <v>104</v>
      </c>
      <c r="C115" s="21"/>
      <c r="D115" s="21"/>
      <c r="E115" s="21"/>
    </row>
    <row r="116" spans="1:5" ht="15" customHeight="1">
      <c r="A116" s="17" t="s">
        <v>17</v>
      </c>
      <c r="B116" s="21" t="s">
        <v>105</v>
      </c>
      <c r="C116" s="21"/>
      <c r="D116" s="21"/>
      <c r="E116" s="21"/>
    </row>
    <row r="117" spans="1:5" ht="15" customHeight="1">
      <c r="A117" s="17" t="s">
        <v>18</v>
      </c>
      <c r="B117" s="70" t="s">
        <v>106</v>
      </c>
      <c r="C117" s="70"/>
      <c r="D117" s="70"/>
      <c r="E117" s="70"/>
    </row>
    <row r="118" spans="1:5" ht="15" customHeight="1">
      <c r="A118" s="66" t="s">
        <v>109</v>
      </c>
      <c r="B118" s="67"/>
      <c r="C118" s="68" t="s">
        <v>51</v>
      </c>
      <c r="D118" s="69"/>
      <c r="E118" s="69"/>
    </row>
    <row r="119" spans="1:5" ht="15" customHeight="1">
      <c r="A119" s="17" t="s">
        <v>13</v>
      </c>
      <c r="B119" s="18">
        <v>4</v>
      </c>
      <c r="C119" s="19" t="s">
        <v>14</v>
      </c>
      <c r="D119" s="20">
        <v>1857.6</v>
      </c>
      <c r="E119" s="21" t="s">
        <v>81</v>
      </c>
    </row>
    <row r="120" spans="1:5" ht="15" customHeight="1">
      <c r="A120" s="17" t="s">
        <v>16</v>
      </c>
      <c r="B120" s="21" t="s">
        <v>104</v>
      </c>
      <c r="C120" s="21"/>
      <c r="D120" s="21"/>
      <c r="E120" s="21"/>
    </row>
    <row r="121" spans="1:5" ht="15" customHeight="1">
      <c r="A121" s="17" t="s">
        <v>17</v>
      </c>
      <c r="B121" s="21" t="s">
        <v>105</v>
      </c>
      <c r="C121" s="21"/>
      <c r="D121" s="21"/>
      <c r="E121" s="21"/>
    </row>
    <row r="122" spans="1:5" ht="15" customHeight="1">
      <c r="A122" s="17" t="s">
        <v>18</v>
      </c>
      <c r="B122" s="70" t="s">
        <v>106</v>
      </c>
      <c r="C122" s="70"/>
      <c r="D122" s="70"/>
      <c r="E122" s="70"/>
    </row>
    <row r="123" spans="1:5" ht="15" customHeight="1">
      <c r="A123" s="66" t="s">
        <v>110</v>
      </c>
      <c r="B123" s="67"/>
      <c r="C123" s="68" t="s">
        <v>51</v>
      </c>
      <c r="D123" s="69"/>
      <c r="E123" s="69"/>
    </row>
    <row r="124" spans="1:5" ht="15" customHeight="1">
      <c r="A124" s="17" t="s">
        <v>13</v>
      </c>
      <c r="B124" s="18">
        <v>4</v>
      </c>
      <c r="C124" s="19" t="s">
        <v>14</v>
      </c>
      <c r="D124" s="20">
        <v>1857.6</v>
      </c>
      <c r="E124" s="21" t="s">
        <v>81</v>
      </c>
    </row>
    <row r="125" spans="1:5" ht="15" customHeight="1">
      <c r="A125" s="17" t="s">
        <v>16</v>
      </c>
      <c r="B125" s="21" t="s">
        <v>104</v>
      </c>
      <c r="C125" s="21"/>
      <c r="D125" s="21"/>
      <c r="E125" s="21"/>
    </row>
    <row r="126" spans="1:5" ht="15" customHeight="1">
      <c r="A126" s="17" t="s">
        <v>17</v>
      </c>
      <c r="B126" s="21" t="s">
        <v>105</v>
      </c>
      <c r="C126" s="21"/>
      <c r="D126" s="21"/>
      <c r="E126" s="21"/>
    </row>
    <row r="127" spans="1:5">
      <c r="A127" s="17" t="s">
        <v>18</v>
      </c>
      <c r="B127" s="70" t="s">
        <v>106</v>
      </c>
      <c r="C127" s="70"/>
      <c r="D127" s="70"/>
      <c r="E127" s="70"/>
    </row>
    <row r="128" spans="1:5">
      <c r="A128" s="66" t="s">
        <v>111</v>
      </c>
      <c r="B128" s="67"/>
      <c r="C128" s="68" t="s">
        <v>25</v>
      </c>
      <c r="D128" s="69"/>
      <c r="E128" s="69"/>
    </row>
    <row r="129" spans="1:5">
      <c r="A129" s="17" t="s">
        <v>13</v>
      </c>
      <c r="B129" s="18">
        <v>4</v>
      </c>
      <c r="C129" s="19" t="s">
        <v>14</v>
      </c>
      <c r="D129" s="20">
        <v>1548</v>
      </c>
      <c r="E129" s="21" t="s">
        <v>81</v>
      </c>
    </row>
    <row r="130" spans="1:5">
      <c r="A130" s="17" t="s">
        <v>16</v>
      </c>
      <c r="B130" s="21" t="s">
        <v>104</v>
      </c>
      <c r="C130" s="21"/>
      <c r="D130" s="21"/>
      <c r="E130" s="21"/>
    </row>
    <row r="131" spans="1:5">
      <c r="A131" s="17" t="s">
        <v>17</v>
      </c>
      <c r="B131" s="21" t="s">
        <v>105</v>
      </c>
      <c r="C131" s="21"/>
      <c r="D131" s="21"/>
      <c r="E131" s="21"/>
    </row>
    <row r="132" spans="1:5" ht="28.5" customHeight="1">
      <c r="A132" s="17" t="s">
        <v>18</v>
      </c>
      <c r="B132" s="70" t="s">
        <v>112</v>
      </c>
      <c r="C132" s="70"/>
      <c r="D132" s="70"/>
      <c r="E132" s="70"/>
    </row>
    <row r="133" spans="1:5">
      <c r="A133" s="10" t="s">
        <v>113</v>
      </c>
      <c r="B133" s="11" t="s">
        <v>114</v>
      </c>
      <c r="C133" s="12" t="s">
        <v>12</v>
      </c>
      <c r="D133" s="13" t="s">
        <v>0</v>
      </c>
      <c r="E133" s="14">
        <f>D135+D140</f>
        <v>4644</v>
      </c>
    </row>
    <row r="134" spans="1:5">
      <c r="A134" s="66" t="s">
        <v>110</v>
      </c>
      <c r="B134" s="67"/>
      <c r="C134" s="68" t="s">
        <v>51</v>
      </c>
      <c r="D134" s="69"/>
      <c r="E134" s="69"/>
    </row>
    <row r="135" spans="1:5">
      <c r="A135" s="17" t="s">
        <v>13</v>
      </c>
      <c r="B135" s="18">
        <v>5</v>
      </c>
      <c r="C135" s="19" t="s">
        <v>14</v>
      </c>
      <c r="D135" s="20">
        <v>2322</v>
      </c>
      <c r="E135" s="21" t="s">
        <v>81</v>
      </c>
    </row>
    <row r="136" spans="1:5">
      <c r="A136" s="17" t="s">
        <v>16</v>
      </c>
      <c r="B136" s="21" t="s">
        <v>115</v>
      </c>
      <c r="C136" s="21"/>
      <c r="D136" s="21"/>
      <c r="E136" s="21"/>
    </row>
    <row r="137" spans="1:5">
      <c r="A137" s="17" t="s">
        <v>17</v>
      </c>
      <c r="B137" s="21" t="s">
        <v>116</v>
      </c>
      <c r="C137" s="21"/>
      <c r="D137" s="21"/>
      <c r="E137" s="21"/>
    </row>
    <row r="138" spans="1:5" ht="27.75" customHeight="1">
      <c r="A138" s="17" t="s">
        <v>18</v>
      </c>
      <c r="B138" s="70" t="s">
        <v>117</v>
      </c>
      <c r="C138" s="70"/>
      <c r="D138" s="70"/>
      <c r="E138" s="70"/>
    </row>
    <row r="139" spans="1:5">
      <c r="A139" s="66" t="s">
        <v>108</v>
      </c>
      <c r="B139" s="67"/>
      <c r="C139" s="68" t="s">
        <v>51</v>
      </c>
      <c r="D139" s="69"/>
      <c r="E139" s="69"/>
    </row>
    <row r="140" spans="1:5">
      <c r="A140" s="17" t="s">
        <v>13</v>
      </c>
      <c r="B140" s="18">
        <v>5</v>
      </c>
      <c r="C140" s="19" t="s">
        <v>14</v>
      </c>
      <c r="D140" s="20">
        <v>2322</v>
      </c>
      <c r="E140" s="21" t="s">
        <v>81</v>
      </c>
    </row>
    <row r="141" spans="1:5">
      <c r="A141" s="17" t="s">
        <v>16</v>
      </c>
      <c r="B141" s="21" t="s">
        <v>115</v>
      </c>
      <c r="C141" s="21"/>
      <c r="D141" s="21"/>
      <c r="E141" s="21"/>
    </row>
    <row r="142" spans="1:5">
      <c r="A142" s="17" t="s">
        <v>17</v>
      </c>
      <c r="B142" s="21" t="s">
        <v>116</v>
      </c>
      <c r="C142" s="21"/>
      <c r="D142" s="21"/>
      <c r="E142" s="21"/>
    </row>
    <row r="143" spans="1:5" ht="26.25" customHeight="1">
      <c r="A143" s="17" t="s">
        <v>18</v>
      </c>
      <c r="B143" s="70" t="s">
        <v>117</v>
      </c>
      <c r="C143" s="70"/>
      <c r="D143" s="70"/>
      <c r="E143" s="70"/>
    </row>
    <row r="144" spans="1:5">
      <c r="A144" s="10" t="s">
        <v>118</v>
      </c>
      <c r="B144" s="11" t="s">
        <v>119</v>
      </c>
      <c r="C144" s="12" t="s">
        <v>12</v>
      </c>
      <c r="D144" s="13" t="s">
        <v>0</v>
      </c>
      <c r="E144" s="14">
        <f>D146+D151</f>
        <v>387</v>
      </c>
    </row>
    <row r="145" spans="1:5">
      <c r="A145" s="66" t="s">
        <v>120</v>
      </c>
      <c r="B145" s="67"/>
      <c r="C145" s="68" t="s">
        <v>121</v>
      </c>
      <c r="D145" s="69"/>
      <c r="E145" s="69"/>
    </row>
    <row r="146" spans="1:5">
      <c r="A146" s="17" t="s">
        <v>13</v>
      </c>
      <c r="B146" s="18">
        <v>0.5</v>
      </c>
      <c r="C146" s="19" t="s">
        <v>14</v>
      </c>
      <c r="D146" s="20">
        <v>193.5</v>
      </c>
      <c r="E146" s="21" t="s">
        <v>15</v>
      </c>
    </row>
    <row r="147" spans="1:5">
      <c r="A147" s="17" t="s">
        <v>16</v>
      </c>
      <c r="B147" s="21" t="s">
        <v>134</v>
      </c>
      <c r="C147" s="21"/>
      <c r="D147" s="21"/>
      <c r="E147" s="21"/>
    </row>
    <row r="148" spans="1:5">
      <c r="A148" s="17" t="s">
        <v>17</v>
      </c>
      <c r="B148" s="21" t="s">
        <v>122</v>
      </c>
      <c r="C148" s="21"/>
      <c r="D148" s="21"/>
      <c r="E148" s="21"/>
    </row>
    <row r="149" spans="1:5" ht="28.5" customHeight="1">
      <c r="A149" s="17" t="s">
        <v>18</v>
      </c>
      <c r="B149" s="70" t="s">
        <v>123</v>
      </c>
      <c r="C149" s="70"/>
      <c r="D149" s="70"/>
      <c r="E149" s="70"/>
    </row>
    <row r="150" spans="1:5">
      <c r="A150" s="66" t="s">
        <v>124</v>
      </c>
      <c r="B150" s="67"/>
      <c r="C150" s="68" t="s">
        <v>125</v>
      </c>
      <c r="D150" s="69"/>
      <c r="E150" s="69"/>
    </row>
    <row r="151" spans="1:5">
      <c r="A151" s="17" t="s">
        <v>13</v>
      </c>
      <c r="B151" s="18">
        <v>0.5</v>
      </c>
      <c r="C151" s="19" t="s">
        <v>14</v>
      </c>
      <c r="D151" s="20">
        <v>193.5</v>
      </c>
      <c r="E151" s="21" t="s">
        <v>15</v>
      </c>
    </row>
    <row r="152" spans="1:5">
      <c r="A152" s="17" t="s">
        <v>16</v>
      </c>
      <c r="B152" s="21" t="s">
        <v>134</v>
      </c>
      <c r="C152" s="21"/>
      <c r="D152" s="21"/>
      <c r="E152" s="21"/>
    </row>
    <row r="153" spans="1:5">
      <c r="A153" s="17" t="s">
        <v>17</v>
      </c>
      <c r="B153" s="21" t="s">
        <v>122</v>
      </c>
      <c r="C153" s="21"/>
      <c r="D153" s="21"/>
      <c r="E153" s="21"/>
    </row>
    <row r="154" spans="1:5" ht="29.25" customHeight="1">
      <c r="A154" s="17" t="s">
        <v>18</v>
      </c>
      <c r="B154" s="70" t="s">
        <v>126</v>
      </c>
      <c r="C154" s="70"/>
      <c r="D154" s="70"/>
      <c r="E154" s="70"/>
    </row>
    <row r="155" spans="1:5">
      <c r="A155" s="10" t="s">
        <v>127</v>
      </c>
      <c r="B155" s="11" t="s">
        <v>128</v>
      </c>
      <c r="C155" s="12" t="s">
        <v>21</v>
      </c>
      <c r="D155" s="13" t="s">
        <v>0</v>
      </c>
      <c r="E155" s="14">
        <f>D157</f>
        <v>2370</v>
      </c>
    </row>
    <row r="156" spans="1:5">
      <c r="A156" s="66" t="s">
        <v>129</v>
      </c>
      <c r="B156" s="67"/>
      <c r="C156" s="68" t="s">
        <v>35</v>
      </c>
      <c r="D156" s="69"/>
      <c r="E156" s="69"/>
    </row>
    <row r="157" spans="1:5">
      <c r="A157" s="17" t="s">
        <v>13</v>
      </c>
      <c r="B157" s="18">
        <v>2.5</v>
      </c>
      <c r="C157" s="19" t="s">
        <v>14</v>
      </c>
      <c r="D157" s="20">
        <v>2370</v>
      </c>
      <c r="E157" s="21" t="s">
        <v>15</v>
      </c>
    </row>
    <row r="158" spans="1:5">
      <c r="A158" s="17" t="s">
        <v>16</v>
      </c>
      <c r="B158" s="21" t="s">
        <v>133</v>
      </c>
      <c r="C158" s="21"/>
      <c r="D158" s="21"/>
      <c r="E158" s="21"/>
    </row>
    <row r="159" spans="1:5">
      <c r="A159" s="17" t="s">
        <v>17</v>
      </c>
      <c r="B159" s="21" t="s">
        <v>44</v>
      </c>
      <c r="C159" s="21"/>
      <c r="D159" s="21"/>
      <c r="E159" s="21"/>
    </row>
    <row r="160" spans="1:5" ht="26.25" customHeight="1">
      <c r="A160" s="17" t="s">
        <v>18</v>
      </c>
      <c r="B160" s="70" t="s">
        <v>130</v>
      </c>
      <c r="C160" s="70"/>
      <c r="D160" s="70"/>
      <c r="E160" s="70"/>
    </row>
    <row r="161" spans="1:5">
      <c r="A161" s="10" t="s">
        <v>131</v>
      </c>
      <c r="B161" s="11" t="s">
        <v>65</v>
      </c>
      <c r="C161" s="12" t="s">
        <v>21</v>
      </c>
      <c r="D161" s="13" t="s">
        <v>0</v>
      </c>
      <c r="E161" s="14">
        <f>D163</f>
        <v>1422</v>
      </c>
    </row>
    <row r="162" spans="1:5">
      <c r="A162" s="66" t="s">
        <v>75</v>
      </c>
      <c r="B162" s="67"/>
      <c r="C162" s="68" t="s">
        <v>55</v>
      </c>
      <c r="D162" s="69"/>
      <c r="E162" s="69"/>
    </row>
    <row r="163" spans="1:5">
      <c r="A163" s="17" t="s">
        <v>13</v>
      </c>
      <c r="B163" s="18">
        <v>1.5</v>
      </c>
      <c r="C163" s="19" t="s">
        <v>14</v>
      </c>
      <c r="D163" s="20">
        <v>1422</v>
      </c>
      <c r="E163" s="21" t="s">
        <v>15</v>
      </c>
    </row>
    <row r="164" spans="1:5">
      <c r="A164" s="17" t="s">
        <v>16</v>
      </c>
      <c r="B164" s="21" t="s">
        <v>132</v>
      </c>
      <c r="C164" s="21"/>
      <c r="D164" s="21"/>
      <c r="E164" s="21"/>
    </row>
    <row r="165" spans="1:5">
      <c r="A165" s="17" t="s">
        <v>17</v>
      </c>
      <c r="B165" s="21" t="s">
        <v>19</v>
      </c>
      <c r="C165" s="21"/>
      <c r="D165" s="21"/>
      <c r="E165" s="21"/>
    </row>
    <row r="166" spans="1:5" ht="30" customHeight="1">
      <c r="A166" s="17" t="s">
        <v>18</v>
      </c>
      <c r="B166" s="70" t="s">
        <v>135</v>
      </c>
      <c r="C166" s="70"/>
      <c r="D166" s="70"/>
      <c r="E166" s="70"/>
    </row>
    <row r="167" spans="1:5">
      <c r="A167" s="10" t="s">
        <v>136</v>
      </c>
      <c r="B167" s="11" t="s">
        <v>137</v>
      </c>
      <c r="C167" s="12" t="s">
        <v>12</v>
      </c>
      <c r="D167" s="13" t="s">
        <v>0</v>
      </c>
      <c r="E167" s="14">
        <f>D169+D174</f>
        <v>3460</v>
      </c>
    </row>
    <row r="168" spans="1:5">
      <c r="A168" s="66" t="s">
        <v>138</v>
      </c>
      <c r="B168" s="67"/>
      <c r="C168" s="68" t="s">
        <v>51</v>
      </c>
      <c r="D168" s="69"/>
      <c r="E168" s="69"/>
    </row>
    <row r="169" spans="1:5">
      <c r="A169" s="17" t="s">
        <v>13</v>
      </c>
      <c r="B169" s="18">
        <v>2.5</v>
      </c>
      <c r="C169" s="19" t="s">
        <v>14</v>
      </c>
      <c r="D169" s="20">
        <v>1730</v>
      </c>
      <c r="E169" s="21" t="s">
        <v>15</v>
      </c>
    </row>
    <row r="170" spans="1:5">
      <c r="A170" s="17" t="s">
        <v>16</v>
      </c>
      <c r="B170" s="21" t="s">
        <v>139</v>
      </c>
      <c r="C170" s="21"/>
      <c r="D170" s="21"/>
      <c r="E170" s="21"/>
    </row>
    <row r="171" spans="1:5">
      <c r="A171" s="17" t="s">
        <v>17</v>
      </c>
      <c r="B171" s="21" t="s">
        <v>19</v>
      </c>
      <c r="C171" s="21"/>
      <c r="D171" s="21"/>
      <c r="E171" s="21"/>
    </row>
    <row r="172" spans="1:5" ht="25.5" customHeight="1">
      <c r="A172" s="17" t="s">
        <v>18</v>
      </c>
      <c r="B172" s="70" t="s">
        <v>140</v>
      </c>
      <c r="C172" s="70"/>
      <c r="D172" s="70"/>
      <c r="E172" s="70"/>
    </row>
    <row r="173" spans="1:5">
      <c r="A173" s="66" t="s">
        <v>141</v>
      </c>
      <c r="B173" s="67"/>
      <c r="C173" s="68" t="s">
        <v>51</v>
      </c>
      <c r="D173" s="69"/>
      <c r="E173" s="69"/>
    </row>
    <row r="174" spans="1:5">
      <c r="A174" s="17" t="s">
        <v>13</v>
      </c>
      <c r="B174" s="18">
        <v>2.5</v>
      </c>
      <c r="C174" s="19" t="s">
        <v>14</v>
      </c>
      <c r="D174" s="20">
        <v>1730</v>
      </c>
      <c r="E174" s="21" t="s">
        <v>15</v>
      </c>
    </row>
    <row r="175" spans="1:5">
      <c r="A175" s="17" t="s">
        <v>16</v>
      </c>
      <c r="B175" s="21" t="s">
        <v>139</v>
      </c>
      <c r="C175" s="21"/>
      <c r="D175" s="21"/>
      <c r="E175" s="21"/>
    </row>
    <row r="176" spans="1:5">
      <c r="A176" s="17" t="s">
        <v>17</v>
      </c>
      <c r="B176" s="21" t="s">
        <v>19</v>
      </c>
      <c r="C176" s="21"/>
      <c r="D176" s="21"/>
      <c r="E176" s="21"/>
    </row>
    <row r="177" spans="1:5" ht="27.75" customHeight="1">
      <c r="A177" s="17" t="s">
        <v>18</v>
      </c>
      <c r="B177" s="70" t="s">
        <v>140</v>
      </c>
      <c r="C177" s="70"/>
      <c r="D177" s="70"/>
      <c r="E177" s="70"/>
    </row>
    <row r="178" spans="1:5">
      <c r="A178" s="10" t="s">
        <v>142</v>
      </c>
      <c r="B178" s="11" t="s">
        <v>143</v>
      </c>
      <c r="C178" s="12" t="s">
        <v>12</v>
      </c>
      <c r="D178" s="13" t="s">
        <v>0</v>
      </c>
      <c r="E178" s="14">
        <f>D180+D185</f>
        <v>4844</v>
      </c>
    </row>
    <row r="179" spans="1:5">
      <c r="A179" s="66" t="s">
        <v>144</v>
      </c>
      <c r="B179" s="67"/>
      <c r="C179" s="68" t="s">
        <v>145</v>
      </c>
      <c r="D179" s="69"/>
      <c r="E179" s="69"/>
    </row>
    <row r="180" spans="1:5">
      <c r="A180" s="17" t="s">
        <v>13</v>
      </c>
      <c r="B180" s="18">
        <v>3.5</v>
      </c>
      <c r="C180" s="19" t="s">
        <v>14</v>
      </c>
      <c r="D180" s="20">
        <v>2422</v>
      </c>
      <c r="E180" s="21" t="s">
        <v>15</v>
      </c>
    </row>
    <row r="181" spans="1:5">
      <c r="A181" s="17" t="s">
        <v>16</v>
      </c>
      <c r="B181" s="21" t="s">
        <v>146</v>
      </c>
      <c r="C181" s="21"/>
      <c r="D181" s="21"/>
      <c r="E181" s="21"/>
    </row>
    <row r="182" spans="1:5">
      <c r="A182" s="17" t="s">
        <v>17</v>
      </c>
      <c r="B182" s="21" t="s">
        <v>19</v>
      </c>
      <c r="C182" s="21"/>
      <c r="D182" s="21"/>
      <c r="E182" s="21"/>
    </row>
    <row r="183" spans="1:5" ht="28.5" customHeight="1">
      <c r="A183" s="17" t="s">
        <v>18</v>
      </c>
      <c r="B183" s="70" t="s">
        <v>147</v>
      </c>
      <c r="C183" s="70"/>
      <c r="D183" s="70"/>
      <c r="E183" s="70"/>
    </row>
    <row r="184" spans="1:5">
      <c r="A184" s="66" t="s">
        <v>148</v>
      </c>
      <c r="B184" s="67"/>
      <c r="C184" s="68" t="s">
        <v>51</v>
      </c>
      <c r="D184" s="69"/>
      <c r="E184" s="69"/>
    </row>
    <row r="185" spans="1:5">
      <c r="A185" s="17" t="s">
        <v>13</v>
      </c>
      <c r="B185" s="18">
        <v>3.5</v>
      </c>
      <c r="C185" s="19" t="s">
        <v>14</v>
      </c>
      <c r="D185" s="20">
        <v>2422</v>
      </c>
      <c r="E185" s="21" t="s">
        <v>15</v>
      </c>
    </row>
    <row r="186" spans="1:5">
      <c r="A186" s="17" t="s">
        <v>16</v>
      </c>
      <c r="B186" s="21" t="s">
        <v>146</v>
      </c>
      <c r="C186" s="21"/>
      <c r="D186" s="21"/>
      <c r="E186" s="21"/>
    </row>
    <row r="187" spans="1:5">
      <c r="A187" s="17" t="s">
        <v>17</v>
      </c>
      <c r="B187" s="21" t="s">
        <v>19</v>
      </c>
      <c r="C187" s="21"/>
      <c r="D187" s="21"/>
      <c r="E187" s="21"/>
    </row>
    <row r="188" spans="1:5" ht="28.5" customHeight="1">
      <c r="A188" s="17" t="s">
        <v>18</v>
      </c>
      <c r="B188" s="70" t="s">
        <v>147</v>
      </c>
      <c r="C188" s="70"/>
      <c r="D188" s="70"/>
      <c r="E188" s="70"/>
    </row>
    <row r="189" spans="1:5">
      <c r="A189" s="10" t="s">
        <v>149</v>
      </c>
      <c r="B189" s="11" t="s">
        <v>65</v>
      </c>
      <c r="C189" s="12" t="s">
        <v>21</v>
      </c>
      <c r="D189" s="13" t="s">
        <v>0</v>
      </c>
      <c r="E189" s="14">
        <f>D191</f>
        <v>1422</v>
      </c>
    </row>
    <row r="190" spans="1:5">
      <c r="A190" s="66" t="s">
        <v>150</v>
      </c>
      <c r="B190" s="67"/>
      <c r="C190" s="68" t="s">
        <v>55</v>
      </c>
      <c r="D190" s="69"/>
      <c r="E190" s="69"/>
    </row>
    <row r="191" spans="1:5">
      <c r="A191" s="17" t="s">
        <v>13</v>
      </c>
      <c r="B191" s="18">
        <v>1.5</v>
      </c>
      <c r="C191" s="19" t="s">
        <v>14</v>
      </c>
      <c r="D191" s="20">
        <v>1422</v>
      </c>
      <c r="E191" s="21" t="s">
        <v>15</v>
      </c>
    </row>
    <row r="192" spans="1:5">
      <c r="A192" s="17" t="s">
        <v>16</v>
      </c>
      <c r="B192" s="21" t="s">
        <v>151</v>
      </c>
      <c r="C192" s="21"/>
      <c r="D192" s="21"/>
      <c r="E192" s="21"/>
    </row>
    <row r="193" spans="1:5">
      <c r="A193" s="17" t="s">
        <v>17</v>
      </c>
      <c r="B193" s="21" t="s">
        <v>19</v>
      </c>
      <c r="C193" s="21"/>
      <c r="D193" s="21"/>
      <c r="E193" s="21"/>
    </row>
    <row r="194" spans="1:5">
      <c r="A194" s="17" t="s">
        <v>18</v>
      </c>
      <c r="B194" s="70" t="s">
        <v>152</v>
      </c>
      <c r="C194" s="70"/>
      <c r="D194" s="70"/>
      <c r="E194" s="70"/>
    </row>
    <row r="195" spans="1:5">
      <c r="A195" s="10" t="s">
        <v>153</v>
      </c>
      <c r="B195" s="11" t="s">
        <v>65</v>
      </c>
      <c r="C195" s="12" t="s">
        <v>21</v>
      </c>
      <c r="D195" s="13" t="s">
        <v>0</v>
      </c>
      <c r="E195" s="14">
        <f>D197</f>
        <v>1422</v>
      </c>
    </row>
    <row r="196" spans="1:5">
      <c r="A196" s="66" t="s">
        <v>22</v>
      </c>
      <c r="B196" s="67"/>
      <c r="C196" s="68" t="s">
        <v>64</v>
      </c>
      <c r="D196" s="69"/>
      <c r="E196" s="69"/>
    </row>
    <row r="197" spans="1:5">
      <c r="A197" s="17" t="s">
        <v>13</v>
      </c>
      <c r="B197" s="18">
        <v>1.5</v>
      </c>
      <c r="C197" s="19" t="s">
        <v>14</v>
      </c>
      <c r="D197" s="20">
        <v>1422</v>
      </c>
      <c r="E197" s="21" t="s">
        <v>15</v>
      </c>
    </row>
    <row r="198" spans="1:5">
      <c r="A198" s="17" t="s">
        <v>16</v>
      </c>
      <c r="B198" s="21" t="s">
        <v>154</v>
      </c>
      <c r="C198" s="21"/>
      <c r="D198" s="21"/>
      <c r="E198" s="21"/>
    </row>
    <row r="199" spans="1:5">
      <c r="A199" s="17" t="s">
        <v>17</v>
      </c>
      <c r="B199" s="21" t="s">
        <v>19</v>
      </c>
      <c r="C199" s="21"/>
      <c r="D199" s="21"/>
      <c r="E199" s="21"/>
    </row>
    <row r="200" spans="1:5" ht="30.75" customHeight="1">
      <c r="A200" s="17" t="s">
        <v>18</v>
      </c>
      <c r="B200" s="70" t="s">
        <v>155</v>
      </c>
      <c r="C200" s="70"/>
      <c r="D200" s="70"/>
      <c r="E200" s="70"/>
    </row>
    <row r="201" spans="1:5" ht="30.75" customHeight="1">
      <c r="A201" s="17"/>
      <c r="B201" s="26"/>
      <c r="C201" s="26"/>
      <c r="D201" s="26"/>
      <c r="E201" s="26"/>
    </row>
    <row r="202" spans="1:5" ht="30.75" customHeight="1">
      <c r="A202" s="17"/>
      <c r="B202" s="26"/>
      <c r="C202" s="26"/>
      <c r="D202" s="26"/>
      <c r="E202" s="26"/>
    </row>
    <row r="203" spans="1:5" ht="30.75" customHeight="1">
      <c r="A203" s="17"/>
      <c r="B203" s="26"/>
      <c r="C203" s="26"/>
      <c r="D203" s="26"/>
      <c r="E203" s="26"/>
    </row>
    <row r="204" spans="1:5" ht="30.75" customHeight="1">
      <c r="A204" s="17"/>
      <c r="B204" s="26"/>
      <c r="C204" s="26"/>
      <c r="D204" s="26"/>
      <c r="E204" s="26"/>
    </row>
    <row r="205" spans="1:5" ht="30.75" customHeight="1">
      <c r="A205" s="17"/>
      <c r="B205" s="26"/>
      <c r="C205" s="26"/>
      <c r="D205" s="26"/>
      <c r="E205" s="26"/>
    </row>
    <row r="206" spans="1:5" ht="30.75" customHeight="1">
      <c r="A206" s="17"/>
      <c r="B206" s="26"/>
      <c r="C206" s="26"/>
      <c r="D206" s="26"/>
      <c r="E206" s="26"/>
    </row>
    <row r="207" spans="1:5" ht="15" customHeight="1">
      <c r="A207" s="72" t="s">
        <v>1</v>
      </c>
      <c r="B207" s="73"/>
      <c r="C207" s="71" t="s">
        <v>2</v>
      </c>
      <c r="D207" s="71"/>
      <c r="E207" s="5">
        <v>113.5</v>
      </c>
    </row>
    <row r="208" spans="1:5" ht="15" customHeight="1">
      <c r="A208" s="74"/>
      <c r="B208" s="75"/>
      <c r="C208" s="71" t="s">
        <v>3</v>
      </c>
      <c r="D208" s="71"/>
      <c r="E208" s="6">
        <v>32</v>
      </c>
    </row>
    <row r="209" spans="1:5" s="2" customFormat="1" ht="15" customHeight="1">
      <c r="A209" s="74"/>
      <c r="B209" s="75"/>
      <c r="C209" s="71" t="s">
        <v>4</v>
      </c>
      <c r="D209" s="71"/>
      <c r="E209" s="6">
        <v>19</v>
      </c>
    </row>
    <row r="210" spans="1:5" s="2" customFormat="1" ht="15" customHeight="1">
      <c r="A210" s="76"/>
      <c r="B210" s="77"/>
      <c r="C210" s="78" t="s">
        <v>9</v>
      </c>
      <c r="D210" s="71"/>
      <c r="E210" s="7">
        <f>SUM(E212:E243)</f>
        <v>77257.72</v>
      </c>
    </row>
    <row r="211" spans="1:5" s="2" customFormat="1">
      <c r="A211" s="82" t="s">
        <v>5</v>
      </c>
      <c r="B211" s="83"/>
      <c r="C211" s="25" t="s">
        <v>6</v>
      </c>
      <c r="D211" s="25" t="s">
        <v>7</v>
      </c>
      <c r="E211" s="8" t="s">
        <v>8</v>
      </c>
    </row>
    <row r="212" spans="1:5" s="2" customFormat="1">
      <c r="A212" s="84" t="s">
        <v>22</v>
      </c>
      <c r="B212" s="85"/>
      <c r="C212" s="3" t="s">
        <v>156</v>
      </c>
      <c r="D212" s="4">
        <v>3</v>
      </c>
      <c r="E212" s="9">
        <f>1422+1422</f>
        <v>2844</v>
      </c>
    </row>
    <row r="213" spans="1:5" s="2" customFormat="1">
      <c r="A213" s="84" t="s">
        <v>50</v>
      </c>
      <c r="B213" s="85"/>
      <c r="C213" s="3" t="s">
        <v>51</v>
      </c>
      <c r="D213" s="4">
        <v>1.5</v>
      </c>
      <c r="E213" s="9">
        <v>1038</v>
      </c>
    </row>
    <row r="214" spans="1:5" s="2" customFormat="1">
      <c r="A214" s="84" t="s">
        <v>107</v>
      </c>
      <c r="B214" s="85"/>
      <c r="C214" s="3" t="s">
        <v>51</v>
      </c>
      <c r="D214" s="4">
        <v>4</v>
      </c>
      <c r="E214" s="9">
        <v>1857.6</v>
      </c>
    </row>
    <row r="215" spans="1:5" s="2" customFormat="1">
      <c r="A215" s="84" t="s">
        <v>138</v>
      </c>
      <c r="B215" s="85"/>
      <c r="C215" s="3" t="s">
        <v>51</v>
      </c>
      <c r="D215" s="4">
        <v>2.5</v>
      </c>
      <c r="E215" s="9">
        <v>1730</v>
      </c>
    </row>
    <row r="216" spans="1:5" s="2" customFormat="1">
      <c r="A216" s="84" t="s">
        <v>148</v>
      </c>
      <c r="B216" s="85"/>
      <c r="C216" s="3" t="s">
        <v>51</v>
      </c>
      <c r="D216" s="4">
        <v>3.5</v>
      </c>
      <c r="E216" s="9">
        <v>2422</v>
      </c>
    </row>
    <row r="217" spans="1:5" s="2" customFormat="1">
      <c r="A217" s="84" t="s">
        <v>110</v>
      </c>
      <c r="B217" s="85"/>
      <c r="C217" s="3" t="s">
        <v>51</v>
      </c>
      <c r="D217" s="4">
        <v>9</v>
      </c>
      <c r="E217" s="9">
        <f>1857.6+2322</f>
        <v>4179.6000000000004</v>
      </c>
    </row>
    <row r="218" spans="1:5" s="2" customFormat="1">
      <c r="A218" s="84" t="s">
        <v>120</v>
      </c>
      <c r="B218" s="85"/>
      <c r="C218" s="3" t="s">
        <v>121</v>
      </c>
      <c r="D218" s="4">
        <v>0.5</v>
      </c>
      <c r="E218" s="9">
        <v>193.5</v>
      </c>
    </row>
    <row r="219" spans="1:5" s="2" customFormat="1">
      <c r="A219" s="84" t="s">
        <v>111</v>
      </c>
      <c r="B219" s="85"/>
      <c r="C219" s="3" t="s">
        <v>25</v>
      </c>
      <c r="D219" s="4">
        <v>4</v>
      </c>
      <c r="E219" s="9">
        <v>1548</v>
      </c>
    </row>
    <row r="220" spans="1:5" s="2" customFormat="1">
      <c r="A220" s="84" t="s">
        <v>129</v>
      </c>
      <c r="B220" s="85"/>
      <c r="C220" s="3" t="s">
        <v>35</v>
      </c>
      <c r="D220" s="4">
        <v>2.5</v>
      </c>
      <c r="E220" s="9">
        <v>2370</v>
      </c>
    </row>
    <row r="221" spans="1:5" s="2" customFormat="1">
      <c r="A221" s="84" t="s">
        <v>80</v>
      </c>
      <c r="B221" s="85"/>
      <c r="C221" s="3" t="s">
        <v>51</v>
      </c>
      <c r="D221" s="4">
        <v>5</v>
      </c>
      <c r="E221" s="9">
        <v>2322</v>
      </c>
    </row>
    <row r="222" spans="1:5" s="2" customFormat="1">
      <c r="A222" s="84" t="s">
        <v>61</v>
      </c>
      <c r="B222" s="85"/>
      <c r="C222" s="3" t="s">
        <v>26</v>
      </c>
      <c r="D222" s="4">
        <v>9.5</v>
      </c>
      <c r="E222" s="9">
        <v>17401.72</v>
      </c>
    </row>
    <row r="223" spans="1:5" s="2" customFormat="1">
      <c r="A223" s="84" t="s">
        <v>98</v>
      </c>
      <c r="B223" s="85"/>
      <c r="C223" s="3" t="s">
        <v>157</v>
      </c>
      <c r="D223" s="4">
        <v>1.5</v>
      </c>
      <c r="E223" s="9">
        <v>1038</v>
      </c>
    </row>
    <row r="224" spans="1:5" s="2" customFormat="1">
      <c r="A224" s="84" t="s">
        <v>150</v>
      </c>
      <c r="B224" s="85"/>
      <c r="C224" s="3" t="s">
        <v>55</v>
      </c>
      <c r="D224" s="4">
        <v>1.5</v>
      </c>
      <c r="E224" s="9">
        <v>1422</v>
      </c>
    </row>
    <row r="225" spans="1:5" s="2" customFormat="1">
      <c r="A225" s="84" t="s">
        <v>46</v>
      </c>
      <c r="B225" s="85"/>
      <c r="C225" s="3" t="s">
        <v>158</v>
      </c>
      <c r="D225" s="4">
        <v>1.5</v>
      </c>
      <c r="E225" s="9">
        <v>1038</v>
      </c>
    </row>
    <row r="226" spans="1:5" s="2" customFormat="1">
      <c r="A226" s="84" t="s">
        <v>95</v>
      </c>
      <c r="B226" s="85"/>
      <c r="C226" s="3" t="s">
        <v>51</v>
      </c>
      <c r="D226" s="4">
        <v>5</v>
      </c>
      <c r="E226" s="9">
        <v>2322</v>
      </c>
    </row>
    <row r="227" spans="1:5" s="2" customFormat="1">
      <c r="A227" s="84" t="s">
        <v>103</v>
      </c>
      <c r="B227" s="85"/>
      <c r="C227" s="3" t="s">
        <v>51</v>
      </c>
      <c r="D227" s="4">
        <v>4</v>
      </c>
      <c r="E227" s="9">
        <v>1857.6</v>
      </c>
    </row>
    <row r="228" spans="1:5" s="2" customFormat="1">
      <c r="A228" s="84" t="s">
        <v>109</v>
      </c>
      <c r="B228" s="85"/>
      <c r="C228" s="3" t="s">
        <v>51</v>
      </c>
      <c r="D228" s="4">
        <v>4</v>
      </c>
      <c r="E228" s="9">
        <v>1857.6</v>
      </c>
    </row>
    <row r="229" spans="1:5" s="2" customFormat="1">
      <c r="A229" s="84" t="s">
        <v>75</v>
      </c>
      <c r="B229" s="85"/>
      <c r="C229" s="3" t="s">
        <v>55</v>
      </c>
      <c r="D229" s="4">
        <v>3.5</v>
      </c>
      <c r="E229" s="9">
        <f>1422+1896</f>
        <v>3318</v>
      </c>
    </row>
    <row r="230" spans="1:5" s="2" customFormat="1">
      <c r="A230" s="84" t="s">
        <v>41</v>
      </c>
      <c r="B230" s="85"/>
      <c r="C230" s="3" t="s">
        <v>42</v>
      </c>
      <c r="D230" s="4">
        <v>1.5</v>
      </c>
      <c r="E230" s="9">
        <v>1038</v>
      </c>
    </row>
    <row r="231" spans="1:5" s="2" customFormat="1">
      <c r="A231" s="84" t="s">
        <v>85</v>
      </c>
      <c r="B231" s="85"/>
      <c r="C231" s="3" t="s">
        <v>51</v>
      </c>
      <c r="D231" s="4">
        <v>5</v>
      </c>
      <c r="E231" s="9">
        <v>2322</v>
      </c>
    </row>
    <row r="232" spans="1:5" s="2" customFormat="1">
      <c r="A232" s="84" t="s">
        <v>94</v>
      </c>
      <c r="B232" s="85"/>
      <c r="C232" s="3" t="s">
        <v>51</v>
      </c>
      <c r="D232" s="4">
        <v>5</v>
      </c>
      <c r="E232" s="9">
        <v>2322</v>
      </c>
    </row>
    <row r="233" spans="1:5" s="2" customFormat="1">
      <c r="A233" s="84" t="s">
        <v>108</v>
      </c>
      <c r="B233" s="85"/>
      <c r="C233" s="3" t="s">
        <v>51</v>
      </c>
      <c r="D233" s="4">
        <v>9</v>
      </c>
      <c r="E233" s="9">
        <f>1857.6+2322</f>
        <v>4179.6000000000004</v>
      </c>
    </row>
    <row r="234" spans="1:5" s="2" customFormat="1">
      <c r="A234" s="84" t="s">
        <v>48</v>
      </c>
      <c r="B234" s="85"/>
      <c r="C234" s="3" t="s">
        <v>49</v>
      </c>
      <c r="D234" s="4">
        <v>1.5</v>
      </c>
      <c r="E234" s="9">
        <v>1038</v>
      </c>
    </row>
    <row r="235" spans="1:5" s="2" customFormat="1">
      <c r="A235" s="84" t="s">
        <v>124</v>
      </c>
      <c r="B235" s="85"/>
      <c r="C235" s="3" t="s">
        <v>125</v>
      </c>
      <c r="D235" s="4">
        <v>0.5</v>
      </c>
      <c r="E235" s="9">
        <v>193.5</v>
      </c>
    </row>
    <row r="236" spans="1:5" s="2" customFormat="1">
      <c r="A236" s="84" t="s">
        <v>93</v>
      </c>
      <c r="B236" s="85"/>
      <c r="C236" s="3" t="s">
        <v>51</v>
      </c>
      <c r="D236" s="4">
        <v>5</v>
      </c>
      <c r="E236" s="9">
        <v>2322</v>
      </c>
    </row>
    <row r="237" spans="1:5" s="2" customFormat="1">
      <c r="A237" s="84" t="s">
        <v>72</v>
      </c>
      <c r="B237" s="85"/>
      <c r="C237" s="3" t="s">
        <v>51</v>
      </c>
      <c r="D237" s="4">
        <v>1.5</v>
      </c>
      <c r="E237" s="9">
        <v>1038</v>
      </c>
    </row>
    <row r="238" spans="1:5" s="2" customFormat="1">
      <c r="A238" s="84" t="s">
        <v>86</v>
      </c>
      <c r="B238" s="85"/>
      <c r="C238" s="3" t="s">
        <v>159</v>
      </c>
      <c r="D238" s="4">
        <v>5</v>
      </c>
      <c r="E238" s="9">
        <v>1935</v>
      </c>
    </row>
    <row r="239" spans="1:5" s="2" customFormat="1">
      <c r="A239" s="84" t="s">
        <v>68</v>
      </c>
      <c r="B239" s="85"/>
      <c r="C239" s="3" t="s">
        <v>51</v>
      </c>
      <c r="D239" s="4">
        <v>3</v>
      </c>
      <c r="E239" s="9">
        <v>2076</v>
      </c>
    </row>
    <row r="240" spans="1:5" s="2" customFormat="1">
      <c r="A240" s="84" t="s">
        <v>144</v>
      </c>
      <c r="B240" s="85"/>
      <c r="C240" s="3" t="s">
        <v>145</v>
      </c>
      <c r="D240" s="4">
        <v>3.5</v>
      </c>
      <c r="E240" s="9">
        <v>2422</v>
      </c>
    </row>
    <row r="241" spans="1:5" s="2" customFormat="1">
      <c r="A241" s="84" t="s">
        <v>141</v>
      </c>
      <c r="B241" s="85"/>
      <c r="C241" s="3" t="s">
        <v>51</v>
      </c>
      <c r="D241" s="4">
        <v>2.5</v>
      </c>
      <c r="E241" s="9">
        <v>1730</v>
      </c>
    </row>
    <row r="242" spans="1:5" s="2" customFormat="1">
      <c r="A242" s="84" t="s">
        <v>97</v>
      </c>
      <c r="B242" s="85"/>
      <c r="C242" s="3" t="s">
        <v>159</v>
      </c>
      <c r="D242" s="4">
        <v>1.5</v>
      </c>
      <c r="E242" s="9">
        <v>1038</v>
      </c>
    </row>
    <row r="243" spans="1:5" s="2" customFormat="1">
      <c r="A243" s="84" t="s">
        <v>54</v>
      </c>
      <c r="B243" s="85"/>
      <c r="C243" s="3" t="s">
        <v>55</v>
      </c>
      <c r="D243" s="4">
        <v>3</v>
      </c>
      <c r="E243" s="9">
        <v>2844</v>
      </c>
    </row>
    <row r="244" spans="1:5" s="2" customFormat="1">
      <c r="A244" s="79" t="s">
        <v>11</v>
      </c>
      <c r="B244" s="80"/>
      <c r="C244" s="80"/>
      <c r="D244" s="15">
        <f>SUM(D212:D243)</f>
        <v>113.5</v>
      </c>
      <c r="E244" s="23">
        <f>SUM(E212:E243)</f>
        <v>77257.72</v>
      </c>
    </row>
    <row r="245" spans="1:5" s="2" customFormat="1" ht="15" customHeight="1">
      <c r="A245" s="81" t="s">
        <v>160</v>
      </c>
      <c r="B245" s="81"/>
      <c r="C245" s="81"/>
      <c r="D245" s="81"/>
      <c r="E245" s="81"/>
    </row>
    <row r="246" spans="1:5">
      <c r="D246" s="16"/>
      <c r="E246" s="22"/>
    </row>
    <row r="247" spans="1:5">
      <c r="E247" s="22"/>
    </row>
  </sheetData>
  <mergeCells count="149">
    <mergeCell ref="A240:B240"/>
    <mergeCell ref="A241:B241"/>
    <mergeCell ref="A242:B242"/>
    <mergeCell ref="A243:B243"/>
    <mergeCell ref="A235:B235"/>
    <mergeCell ref="A236:B236"/>
    <mergeCell ref="A237:B237"/>
    <mergeCell ref="A238:B238"/>
    <mergeCell ref="A239:B239"/>
    <mergeCell ref="A230:B230"/>
    <mergeCell ref="A231:B231"/>
    <mergeCell ref="A232:B232"/>
    <mergeCell ref="A233:B233"/>
    <mergeCell ref="A234:B234"/>
    <mergeCell ref="A225:B225"/>
    <mergeCell ref="A226:B226"/>
    <mergeCell ref="A227:B227"/>
    <mergeCell ref="A228:B228"/>
    <mergeCell ref="A229:B229"/>
    <mergeCell ref="B188:E188"/>
    <mergeCell ref="A190:B190"/>
    <mergeCell ref="C190:E190"/>
    <mergeCell ref="B194:E194"/>
    <mergeCell ref="A213:B213"/>
    <mergeCell ref="B177:E177"/>
    <mergeCell ref="A179:B179"/>
    <mergeCell ref="C179:E179"/>
    <mergeCell ref="B183:E183"/>
    <mergeCell ref="A184:B184"/>
    <mergeCell ref="C184:E184"/>
    <mergeCell ref="B166:E166"/>
    <mergeCell ref="A168:B168"/>
    <mergeCell ref="C168:E168"/>
    <mergeCell ref="B172:E172"/>
    <mergeCell ref="A173:B173"/>
    <mergeCell ref="C173:E173"/>
    <mergeCell ref="B154:E154"/>
    <mergeCell ref="A156:B156"/>
    <mergeCell ref="C156:E156"/>
    <mergeCell ref="B160:E160"/>
    <mergeCell ref="A162:B162"/>
    <mergeCell ref="C162:E162"/>
    <mergeCell ref="B143:E143"/>
    <mergeCell ref="A145:B145"/>
    <mergeCell ref="C145:E145"/>
    <mergeCell ref="B149:E149"/>
    <mergeCell ref="A150:B150"/>
    <mergeCell ref="C150:E150"/>
    <mergeCell ref="B132:E132"/>
    <mergeCell ref="A134:B134"/>
    <mergeCell ref="C134:E134"/>
    <mergeCell ref="B138:E138"/>
    <mergeCell ref="A139:B139"/>
    <mergeCell ref="C139:E139"/>
    <mergeCell ref="B122:E122"/>
    <mergeCell ref="A123:B123"/>
    <mergeCell ref="C123:E123"/>
    <mergeCell ref="B127:E127"/>
    <mergeCell ref="A128:B128"/>
    <mergeCell ref="C128:E128"/>
    <mergeCell ref="B96:E96"/>
    <mergeCell ref="A97:B97"/>
    <mergeCell ref="C97:E97"/>
    <mergeCell ref="B101:E101"/>
    <mergeCell ref="A103:B103"/>
    <mergeCell ref="C103:E103"/>
    <mergeCell ref="B107:E107"/>
    <mergeCell ref="A108:B108"/>
    <mergeCell ref="C108:E108"/>
    <mergeCell ref="B112:E112"/>
    <mergeCell ref="A113:B113"/>
    <mergeCell ref="C113:E113"/>
    <mergeCell ref="B117:E117"/>
    <mergeCell ref="A118:B118"/>
    <mergeCell ref="C118:E118"/>
    <mergeCell ref="A60:B60"/>
    <mergeCell ref="C60:E60"/>
    <mergeCell ref="B85:E85"/>
    <mergeCell ref="A86:B86"/>
    <mergeCell ref="C86:E86"/>
    <mergeCell ref="B90:E90"/>
    <mergeCell ref="A92:B92"/>
    <mergeCell ref="C92:E92"/>
    <mergeCell ref="B74:E74"/>
    <mergeCell ref="A76:B76"/>
    <mergeCell ref="C76:E76"/>
    <mergeCell ref="B80:E80"/>
    <mergeCell ref="A81:B81"/>
    <mergeCell ref="C81:E81"/>
    <mergeCell ref="A1:E1"/>
    <mergeCell ref="A3:B3"/>
    <mergeCell ref="C3:E3"/>
    <mergeCell ref="B7:E7"/>
    <mergeCell ref="A18:B18"/>
    <mergeCell ref="C18:E18"/>
    <mergeCell ref="A8:B8"/>
    <mergeCell ref="C8:E8"/>
    <mergeCell ref="B12:E12"/>
    <mergeCell ref="A13:B13"/>
    <mergeCell ref="C13:E13"/>
    <mergeCell ref="B17:E17"/>
    <mergeCell ref="A223:B223"/>
    <mergeCell ref="A224:B224"/>
    <mergeCell ref="A36:B36"/>
    <mergeCell ref="C36:E36"/>
    <mergeCell ref="B40:E40"/>
    <mergeCell ref="A245:E245"/>
    <mergeCell ref="B22:E22"/>
    <mergeCell ref="A196:B196"/>
    <mergeCell ref="C196:E196"/>
    <mergeCell ref="B200:E200"/>
    <mergeCell ref="A207:B210"/>
    <mergeCell ref="C207:D207"/>
    <mergeCell ref="C208:D208"/>
    <mergeCell ref="C209:D209"/>
    <mergeCell ref="C210:D210"/>
    <mergeCell ref="B34:E34"/>
    <mergeCell ref="A42:B42"/>
    <mergeCell ref="C42:E42"/>
    <mergeCell ref="B46:E46"/>
    <mergeCell ref="A48:B48"/>
    <mergeCell ref="C48:E48"/>
    <mergeCell ref="A211:B211"/>
    <mergeCell ref="A212:B212"/>
    <mergeCell ref="A244:C244"/>
    <mergeCell ref="A24:B24"/>
    <mergeCell ref="C24:E24"/>
    <mergeCell ref="B28:E28"/>
    <mergeCell ref="A30:B30"/>
    <mergeCell ref="C30:E30"/>
    <mergeCell ref="A219:B219"/>
    <mergeCell ref="A220:B220"/>
    <mergeCell ref="A221:B221"/>
    <mergeCell ref="A222:B222"/>
    <mergeCell ref="A214:B214"/>
    <mergeCell ref="A215:B215"/>
    <mergeCell ref="A216:B216"/>
    <mergeCell ref="A217:B217"/>
    <mergeCell ref="A218:B218"/>
    <mergeCell ref="B64:E64"/>
    <mergeCell ref="A65:B65"/>
    <mergeCell ref="C65:E65"/>
    <mergeCell ref="B69:E69"/>
    <mergeCell ref="A70:B70"/>
    <mergeCell ref="C70:E70"/>
    <mergeCell ref="B52:E52"/>
    <mergeCell ref="A54:B54"/>
    <mergeCell ref="C54:E54"/>
    <mergeCell ref="B58:E58"/>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dimension ref="A1:M47"/>
  <sheetViews>
    <sheetView zoomScale="70" zoomScaleNormal="70" workbookViewId="0">
      <selection activeCell="C16" sqref="C16"/>
    </sheetView>
  </sheetViews>
  <sheetFormatPr defaultRowHeight="15"/>
  <cols>
    <col min="1" max="1" width="8.42578125" style="30" customWidth="1"/>
    <col min="2" max="2" width="14" style="28" customWidth="1"/>
    <col min="3" max="3" width="42.28515625" style="28" customWidth="1"/>
    <col min="4" max="4" width="18" style="28" customWidth="1"/>
    <col min="5" max="7" width="15.85546875" style="28" bestFit="1" customWidth="1"/>
    <col min="8" max="8" width="15.85546875" style="29" bestFit="1" customWidth="1"/>
    <col min="9" max="9" width="13.5703125" style="28" customWidth="1"/>
    <col min="10" max="10" width="14.5703125" style="28" bestFit="1" customWidth="1"/>
    <col min="11" max="11" width="15.5703125" style="28" customWidth="1"/>
    <col min="12" max="12" width="13.140625" style="28" customWidth="1"/>
    <col min="13" max="13" width="11.5703125" style="28" bestFit="1" customWidth="1"/>
    <col min="14" max="16384" width="9.140625" style="28"/>
  </cols>
  <sheetData>
    <row r="1" spans="1:13" ht="18.75" customHeight="1">
      <c r="A1" s="86" t="s">
        <v>10</v>
      </c>
      <c r="B1" s="87"/>
      <c r="C1" s="87"/>
      <c r="D1" s="87"/>
      <c r="E1" s="88" t="s">
        <v>505</v>
      </c>
      <c r="F1" s="89"/>
      <c r="G1" s="89"/>
      <c r="H1" s="90"/>
      <c r="I1" s="91" t="s">
        <v>507</v>
      </c>
      <c r="J1" s="91"/>
      <c r="K1" s="91" t="s">
        <v>508</v>
      </c>
      <c r="L1" s="91"/>
    </row>
    <row r="2" spans="1:13" ht="18.75" customHeight="1">
      <c r="A2" s="92" t="s">
        <v>510</v>
      </c>
      <c r="B2" s="93"/>
      <c r="C2" s="93"/>
      <c r="D2" s="94"/>
      <c r="E2" s="91" t="s">
        <v>246</v>
      </c>
      <c r="F2" s="91"/>
      <c r="G2" s="91" t="s">
        <v>247</v>
      </c>
      <c r="H2" s="91"/>
      <c r="I2" s="91"/>
      <c r="J2" s="91"/>
      <c r="K2" s="91"/>
      <c r="L2" s="91"/>
    </row>
    <row r="3" spans="1:13">
      <c r="A3" s="41" t="s">
        <v>511</v>
      </c>
      <c r="B3" s="41" t="s">
        <v>212</v>
      </c>
      <c r="C3" s="41" t="s">
        <v>213</v>
      </c>
      <c r="D3" s="41" t="s">
        <v>214</v>
      </c>
      <c r="E3" s="41" t="s">
        <v>503</v>
      </c>
      <c r="F3" s="41" t="s">
        <v>504</v>
      </c>
      <c r="G3" s="41" t="s">
        <v>503</v>
      </c>
      <c r="H3" s="41" t="s">
        <v>504</v>
      </c>
      <c r="I3" s="41" t="s">
        <v>509</v>
      </c>
      <c r="J3" s="41" t="s">
        <v>512</v>
      </c>
      <c r="K3" s="42" t="s">
        <v>509</v>
      </c>
      <c r="L3" s="42" t="s">
        <v>512</v>
      </c>
    </row>
    <row r="4" spans="1:13" ht="75">
      <c r="A4" s="31">
        <v>23</v>
      </c>
      <c r="B4" s="32" t="s">
        <v>162</v>
      </c>
      <c r="C4" s="32" t="s">
        <v>166</v>
      </c>
      <c r="D4" s="32" t="s">
        <v>163</v>
      </c>
      <c r="E4" s="34">
        <v>43536.732638888891</v>
      </c>
      <c r="F4" s="49">
        <v>43536.732638888891</v>
      </c>
      <c r="G4" s="34">
        <v>43539.979166666664</v>
      </c>
      <c r="H4" s="49">
        <v>43539.979166666664</v>
      </c>
      <c r="I4" s="39">
        <v>3.5</v>
      </c>
      <c r="J4" s="33">
        <v>2422</v>
      </c>
      <c r="K4" s="50">
        <v>0.5</v>
      </c>
      <c r="L4" s="61">
        <v>346</v>
      </c>
      <c r="M4" s="64"/>
    </row>
    <row r="5" spans="1:13" ht="45">
      <c r="A5" s="31">
        <v>24</v>
      </c>
      <c r="B5" s="32" t="s">
        <v>164</v>
      </c>
      <c r="C5" s="32" t="s">
        <v>165</v>
      </c>
      <c r="D5" s="32" t="s">
        <v>163</v>
      </c>
      <c r="E5" s="34">
        <v>43548.385416666664</v>
      </c>
      <c r="F5" s="49">
        <v>43548.385416666664</v>
      </c>
      <c r="G5" s="34">
        <v>43551.645833333336</v>
      </c>
      <c r="H5" s="49">
        <v>43551.645833333336</v>
      </c>
      <c r="I5" s="39">
        <v>3.5</v>
      </c>
      <c r="J5" s="33">
        <v>2422</v>
      </c>
      <c r="K5" s="50">
        <v>0.5</v>
      </c>
      <c r="L5" s="62">
        <v>346</v>
      </c>
      <c r="M5" s="64"/>
    </row>
    <row r="6" spans="1:13" ht="30">
      <c r="A6" s="31">
        <v>32</v>
      </c>
      <c r="B6" s="32" t="s">
        <v>167</v>
      </c>
      <c r="C6" s="32" t="s">
        <v>168</v>
      </c>
      <c r="D6" s="32" t="s">
        <v>169</v>
      </c>
      <c r="E6" s="34">
        <v>43543.25</v>
      </c>
      <c r="F6" s="49">
        <v>43543.25</v>
      </c>
      <c r="G6" s="34">
        <v>43543.958333333336</v>
      </c>
      <c r="H6" s="49">
        <v>43543.958333333336</v>
      </c>
      <c r="I6" s="39">
        <v>1</v>
      </c>
      <c r="J6" s="33">
        <v>692</v>
      </c>
      <c r="K6" s="50">
        <v>0</v>
      </c>
      <c r="L6" s="62">
        <v>0</v>
      </c>
      <c r="M6" s="64"/>
    </row>
    <row r="7" spans="1:13">
      <c r="A7" s="31">
        <v>32</v>
      </c>
      <c r="B7" s="32" t="s">
        <v>167</v>
      </c>
      <c r="C7" s="32" t="s">
        <v>168</v>
      </c>
      <c r="D7" s="32" t="s">
        <v>171</v>
      </c>
      <c r="E7" s="34">
        <v>43543.25</v>
      </c>
      <c r="F7" s="49">
        <v>43543.25</v>
      </c>
      <c r="G7" s="34">
        <v>43543.958333333336</v>
      </c>
      <c r="H7" s="49">
        <v>43543.958333333336</v>
      </c>
      <c r="I7" s="39">
        <v>1</v>
      </c>
      <c r="J7" s="33">
        <v>692</v>
      </c>
      <c r="K7" s="50">
        <v>0</v>
      </c>
      <c r="L7" s="61">
        <v>0</v>
      </c>
      <c r="M7" s="64"/>
    </row>
    <row r="8" spans="1:13" ht="30">
      <c r="A8" s="31">
        <v>32</v>
      </c>
      <c r="B8" s="32" t="s">
        <v>167</v>
      </c>
      <c r="C8" s="32" t="s">
        <v>168</v>
      </c>
      <c r="D8" s="32" t="s">
        <v>170</v>
      </c>
      <c r="E8" s="34">
        <v>43543.25</v>
      </c>
      <c r="F8" s="49">
        <v>43543.25</v>
      </c>
      <c r="G8" s="34">
        <v>43543.958333333336</v>
      </c>
      <c r="H8" s="49">
        <v>43543.958333333336</v>
      </c>
      <c r="I8" s="39">
        <v>1</v>
      </c>
      <c r="J8" s="33">
        <v>692</v>
      </c>
      <c r="K8" s="50">
        <v>0</v>
      </c>
      <c r="L8" s="62">
        <v>0</v>
      </c>
      <c r="M8" s="64"/>
    </row>
    <row r="9" spans="1:13" ht="30">
      <c r="A9" s="31">
        <v>33</v>
      </c>
      <c r="B9" s="32" t="s">
        <v>167</v>
      </c>
      <c r="C9" s="32" t="s">
        <v>168</v>
      </c>
      <c r="D9" s="32" t="s">
        <v>173</v>
      </c>
      <c r="E9" s="34">
        <v>43543.25</v>
      </c>
      <c r="F9" s="49">
        <v>43543.25</v>
      </c>
      <c r="G9" s="34">
        <v>43543.958333333336</v>
      </c>
      <c r="H9" s="49">
        <v>43543.958333333336</v>
      </c>
      <c r="I9" s="39">
        <v>1</v>
      </c>
      <c r="J9" s="33">
        <v>692</v>
      </c>
      <c r="K9" s="50">
        <v>0</v>
      </c>
      <c r="L9" s="62">
        <v>0</v>
      </c>
      <c r="M9" s="64"/>
    </row>
    <row r="10" spans="1:13" ht="45">
      <c r="A10" s="31">
        <v>34</v>
      </c>
      <c r="B10" s="32" t="s">
        <v>174</v>
      </c>
      <c r="C10" s="32" t="s">
        <v>175</v>
      </c>
      <c r="D10" s="32" t="s">
        <v>176</v>
      </c>
      <c r="E10" s="34">
        <v>43536.194444444445</v>
      </c>
      <c r="F10" s="49">
        <v>43536.194444444445</v>
      </c>
      <c r="G10" s="34">
        <v>43536.927083333336</v>
      </c>
      <c r="H10" s="49">
        <v>43536.927083333336</v>
      </c>
      <c r="I10" s="39">
        <v>1</v>
      </c>
      <c r="J10" s="33">
        <v>948</v>
      </c>
      <c r="K10" s="50">
        <v>0.5</v>
      </c>
      <c r="L10" s="61">
        <v>474</v>
      </c>
      <c r="M10" s="64"/>
    </row>
    <row r="11" spans="1:13">
      <c r="A11" s="31">
        <v>35</v>
      </c>
      <c r="B11" s="32" t="s">
        <v>167</v>
      </c>
      <c r="C11" s="32" t="s">
        <v>168</v>
      </c>
      <c r="D11" s="32" t="s">
        <v>178</v>
      </c>
      <c r="E11" s="34">
        <v>43543.25</v>
      </c>
      <c r="F11" s="49">
        <v>43543.25</v>
      </c>
      <c r="G11" s="34">
        <v>43543.958333333336</v>
      </c>
      <c r="H11" s="49">
        <v>43543.958333333336</v>
      </c>
      <c r="I11" s="39">
        <v>1</v>
      </c>
      <c r="J11" s="33">
        <v>692</v>
      </c>
      <c r="K11" s="50">
        <v>0</v>
      </c>
      <c r="L11" s="62">
        <v>0</v>
      </c>
      <c r="M11" s="64"/>
    </row>
    <row r="12" spans="1:13">
      <c r="A12" s="31">
        <v>35</v>
      </c>
      <c r="B12" s="32" t="s">
        <v>167</v>
      </c>
      <c r="C12" s="32" t="s">
        <v>168</v>
      </c>
      <c r="D12" s="32" t="s">
        <v>177</v>
      </c>
      <c r="E12" s="34">
        <v>43543.25</v>
      </c>
      <c r="F12" s="49">
        <v>43543.25</v>
      </c>
      <c r="G12" s="34">
        <v>43543.958333333336</v>
      </c>
      <c r="H12" s="49">
        <v>43543.958333333336</v>
      </c>
      <c r="I12" s="39">
        <v>1</v>
      </c>
      <c r="J12" s="33">
        <v>692</v>
      </c>
      <c r="K12" s="50">
        <v>0</v>
      </c>
      <c r="L12" s="61">
        <v>0</v>
      </c>
      <c r="M12" s="64"/>
    </row>
    <row r="13" spans="1:13" ht="45">
      <c r="A13" s="31">
        <v>36</v>
      </c>
      <c r="B13" s="32" t="s">
        <v>179</v>
      </c>
      <c r="C13" s="32" t="s">
        <v>180</v>
      </c>
      <c r="D13" s="32" t="s">
        <v>181</v>
      </c>
      <c r="E13" s="34">
        <v>43538.1875</v>
      </c>
      <c r="F13" s="49">
        <v>43538.1875</v>
      </c>
      <c r="G13" s="34">
        <v>43540.003472222219</v>
      </c>
      <c r="H13" s="49">
        <v>43540.003472222219</v>
      </c>
      <c r="I13" s="39">
        <v>2</v>
      </c>
      <c r="J13" s="33">
        <v>1384</v>
      </c>
      <c r="K13" s="50">
        <v>0.5</v>
      </c>
      <c r="L13" s="62">
        <v>346</v>
      </c>
      <c r="M13" s="64"/>
    </row>
    <row r="14" spans="1:13" ht="30">
      <c r="A14" s="31">
        <v>36</v>
      </c>
      <c r="B14" s="32" t="s">
        <v>179</v>
      </c>
      <c r="C14" s="32" t="s">
        <v>180</v>
      </c>
      <c r="D14" s="32" t="s">
        <v>178</v>
      </c>
      <c r="E14" s="34">
        <v>43538.1875</v>
      </c>
      <c r="F14" s="49">
        <v>43538.1875</v>
      </c>
      <c r="G14" s="34">
        <v>43540.003472222219</v>
      </c>
      <c r="H14" s="49">
        <v>43540.003472222219</v>
      </c>
      <c r="I14" s="39">
        <v>2</v>
      </c>
      <c r="J14" s="33">
        <v>1384</v>
      </c>
      <c r="K14" s="50">
        <v>0.5</v>
      </c>
      <c r="L14" s="61">
        <v>346</v>
      </c>
      <c r="M14" s="64"/>
    </row>
    <row r="15" spans="1:13" ht="30">
      <c r="A15" s="31">
        <v>36</v>
      </c>
      <c r="B15" s="32" t="s">
        <v>179</v>
      </c>
      <c r="C15" s="32" t="s">
        <v>180</v>
      </c>
      <c r="D15" s="32" t="s">
        <v>170</v>
      </c>
      <c r="E15" s="34">
        <v>43538.1875</v>
      </c>
      <c r="F15" s="49">
        <v>43538.1875</v>
      </c>
      <c r="G15" s="34">
        <v>43540.003472222219</v>
      </c>
      <c r="H15" s="49">
        <v>43540.003472222219</v>
      </c>
      <c r="I15" s="39">
        <v>2</v>
      </c>
      <c r="J15" s="33">
        <v>1384</v>
      </c>
      <c r="K15" s="50">
        <v>0.5</v>
      </c>
      <c r="L15" s="62">
        <v>346</v>
      </c>
      <c r="M15" s="64"/>
    </row>
    <row r="16" spans="1:13" ht="45">
      <c r="A16" s="31">
        <v>37</v>
      </c>
      <c r="B16" s="32" t="s">
        <v>179</v>
      </c>
      <c r="C16" s="32" t="s">
        <v>180</v>
      </c>
      <c r="D16" s="32" t="s">
        <v>176</v>
      </c>
      <c r="E16" s="34">
        <v>43538.270833333336</v>
      </c>
      <c r="F16" s="49">
        <v>43538.270833333336</v>
      </c>
      <c r="G16" s="34">
        <v>43538.940972222219</v>
      </c>
      <c r="H16" s="49">
        <v>43538.940972222219</v>
      </c>
      <c r="I16" s="39">
        <v>1</v>
      </c>
      <c r="J16" s="33">
        <v>948</v>
      </c>
      <c r="K16" s="50">
        <v>0.5</v>
      </c>
      <c r="L16" s="62">
        <v>474</v>
      </c>
      <c r="M16" s="64"/>
    </row>
    <row r="17" spans="1:13" ht="30">
      <c r="A17" s="31">
        <v>38</v>
      </c>
      <c r="B17" s="32" t="s">
        <v>182</v>
      </c>
      <c r="C17" s="32" t="s">
        <v>183</v>
      </c>
      <c r="D17" s="32" t="s">
        <v>178</v>
      </c>
      <c r="E17" s="34">
        <v>43552.211805555555</v>
      </c>
      <c r="F17" s="49">
        <v>43552.211805555555</v>
      </c>
      <c r="G17" s="34">
        <v>43553.795138888891</v>
      </c>
      <c r="H17" s="49">
        <v>43553.795138888891</v>
      </c>
      <c r="I17" s="39">
        <v>2</v>
      </c>
      <c r="J17" s="33">
        <v>1384</v>
      </c>
      <c r="K17" s="50">
        <v>0.5</v>
      </c>
      <c r="L17" s="61">
        <v>346</v>
      </c>
      <c r="M17" s="64"/>
    </row>
    <row r="18" spans="1:13" ht="30">
      <c r="A18" s="31">
        <v>38</v>
      </c>
      <c r="B18" s="32" t="s">
        <v>182</v>
      </c>
      <c r="C18" s="32" t="s">
        <v>183</v>
      </c>
      <c r="D18" s="32" t="s">
        <v>184</v>
      </c>
      <c r="E18" s="34">
        <v>43552.211805555555</v>
      </c>
      <c r="F18" s="49">
        <v>43552.211805555555</v>
      </c>
      <c r="G18" s="34">
        <v>43553.795138888891</v>
      </c>
      <c r="H18" s="49">
        <v>43553.795138888891</v>
      </c>
      <c r="I18" s="39">
        <v>2</v>
      </c>
      <c r="J18" s="33">
        <v>1384</v>
      </c>
      <c r="K18" s="50">
        <v>0.5</v>
      </c>
      <c r="L18" s="61">
        <v>346</v>
      </c>
      <c r="M18" s="64"/>
    </row>
    <row r="19" spans="1:13" ht="30">
      <c r="A19" s="31">
        <v>38</v>
      </c>
      <c r="B19" s="32" t="s">
        <v>182</v>
      </c>
      <c r="C19" s="32" t="s">
        <v>183</v>
      </c>
      <c r="D19" s="32" t="s">
        <v>177</v>
      </c>
      <c r="E19" s="34">
        <v>43552.211805555555</v>
      </c>
      <c r="F19" s="49">
        <v>43552.211805555555</v>
      </c>
      <c r="G19" s="34">
        <v>43553.795138888891</v>
      </c>
      <c r="H19" s="49">
        <v>43553.795138888891</v>
      </c>
      <c r="I19" s="39">
        <v>2</v>
      </c>
      <c r="J19" s="33">
        <v>1384</v>
      </c>
      <c r="K19" s="50">
        <v>0.5</v>
      </c>
      <c r="L19" s="62">
        <v>346</v>
      </c>
      <c r="M19" s="64"/>
    </row>
    <row r="20" spans="1:13" ht="30">
      <c r="A20" s="31">
        <v>38</v>
      </c>
      <c r="B20" s="32" t="s">
        <v>182</v>
      </c>
      <c r="C20" s="32" t="s">
        <v>183</v>
      </c>
      <c r="D20" s="32" t="s">
        <v>170</v>
      </c>
      <c r="E20" s="34">
        <v>43552.211805555555</v>
      </c>
      <c r="F20" s="49">
        <v>43552.211805555555</v>
      </c>
      <c r="G20" s="34">
        <v>43553.795138888891</v>
      </c>
      <c r="H20" s="49">
        <v>43553.795138888891</v>
      </c>
      <c r="I20" s="39">
        <v>2</v>
      </c>
      <c r="J20" s="33">
        <v>1384</v>
      </c>
      <c r="K20" s="50">
        <v>0.5</v>
      </c>
      <c r="L20" s="61">
        <v>346</v>
      </c>
      <c r="M20" s="64"/>
    </row>
    <row r="21" spans="1:13" ht="45">
      <c r="A21" s="31">
        <v>39</v>
      </c>
      <c r="B21" s="32" t="s">
        <v>185</v>
      </c>
      <c r="C21" s="32" t="s">
        <v>186</v>
      </c>
      <c r="D21" s="32" t="s">
        <v>188</v>
      </c>
      <c r="E21" s="34">
        <v>43550.25</v>
      </c>
      <c r="F21" s="49">
        <v>43550.25</v>
      </c>
      <c r="G21" s="34">
        <v>43554.875</v>
      </c>
      <c r="H21" s="49">
        <v>43554.875</v>
      </c>
      <c r="I21" s="39">
        <v>5</v>
      </c>
      <c r="J21" s="33">
        <v>6375.6</v>
      </c>
      <c r="K21" s="50">
        <v>0</v>
      </c>
      <c r="L21" s="62">
        <v>0</v>
      </c>
      <c r="M21" s="64"/>
    </row>
    <row r="22" spans="1:13" ht="45">
      <c r="A22" s="31">
        <v>39</v>
      </c>
      <c r="B22" s="32" t="s">
        <v>185</v>
      </c>
      <c r="C22" s="32" t="s">
        <v>186</v>
      </c>
      <c r="D22" s="32" t="s">
        <v>187</v>
      </c>
      <c r="E22" s="34">
        <v>43550.25</v>
      </c>
      <c r="F22" s="49">
        <v>43550.25</v>
      </c>
      <c r="G22" s="34">
        <v>43554.875</v>
      </c>
      <c r="H22" s="49">
        <v>43554.875</v>
      </c>
      <c r="I22" s="39">
        <v>5</v>
      </c>
      <c r="J22" s="33">
        <v>8415</v>
      </c>
      <c r="K22" s="50">
        <v>0</v>
      </c>
      <c r="L22" s="61">
        <v>0</v>
      </c>
      <c r="M22" s="64"/>
    </row>
    <row r="23" spans="1:13" ht="45">
      <c r="A23" s="31">
        <v>40</v>
      </c>
      <c r="B23" s="32" t="s">
        <v>189</v>
      </c>
      <c r="C23" s="32" t="s">
        <v>192</v>
      </c>
      <c r="D23" s="32" t="s">
        <v>191</v>
      </c>
      <c r="E23" s="34">
        <v>43538.666666666664</v>
      </c>
      <c r="F23" s="49">
        <v>43538.666666666664</v>
      </c>
      <c r="G23" s="34">
        <v>43539.833333333336</v>
      </c>
      <c r="H23" s="49">
        <v>43539.833333333336</v>
      </c>
      <c r="I23" s="39">
        <v>1.5</v>
      </c>
      <c r="J23" s="33">
        <v>580.5</v>
      </c>
      <c r="K23" s="50">
        <v>0</v>
      </c>
      <c r="L23" s="62">
        <v>0</v>
      </c>
      <c r="M23" s="64"/>
    </row>
    <row r="24" spans="1:13" ht="45">
      <c r="A24" s="31">
        <v>40</v>
      </c>
      <c r="B24" s="32" t="s">
        <v>189</v>
      </c>
      <c r="C24" s="32" t="s">
        <v>192</v>
      </c>
      <c r="D24" s="32" t="s">
        <v>190</v>
      </c>
      <c r="E24" s="34">
        <v>43538.666666666664</v>
      </c>
      <c r="F24" s="49">
        <v>43538.666666666664</v>
      </c>
      <c r="G24" s="34">
        <v>43539.833333333336</v>
      </c>
      <c r="H24" s="49">
        <v>43539.833333333336</v>
      </c>
      <c r="I24" s="39">
        <v>1.5</v>
      </c>
      <c r="J24" s="33">
        <v>580.5</v>
      </c>
      <c r="K24" s="50">
        <v>0</v>
      </c>
      <c r="L24" s="61">
        <v>0</v>
      </c>
      <c r="M24" s="64"/>
    </row>
    <row r="25" spans="1:13" ht="45">
      <c r="A25" s="31">
        <v>42</v>
      </c>
      <c r="B25" s="32" t="s">
        <v>174</v>
      </c>
      <c r="C25" s="32" t="s">
        <v>193</v>
      </c>
      <c r="D25" s="32" t="s">
        <v>194</v>
      </c>
      <c r="E25" s="34">
        <v>43542.822916666664</v>
      </c>
      <c r="F25" s="49">
        <v>43542.822916666664</v>
      </c>
      <c r="G25" s="34">
        <v>43544.045138888891</v>
      </c>
      <c r="H25" s="49">
        <v>43544.045138888891</v>
      </c>
      <c r="I25" s="39">
        <v>1.5</v>
      </c>
      <c r="J25" s="33">
        <v>1422</v>
      </c>
      <c r="K25" s="50">
        <v>0.5</v>
      </c>
      <c r="L25" s="62">
        <v>474</v>
      </c>
      <c r="M25" s="64"/>
    </row>
    <row r="26" spans="1:13" ht="45">
      <c r="A26" s="31">
        <v>43</v>
      </c>
      <c r="B26" s="32" t="s">
        <v>174</v>
      </c>
      <c r="C26" s="32" t="s">
        <v>195</v>
      </c>
      <c r="D26" s="32" t="s">
        <v>176</v>
      </c>
      <c r="E26" s="34">
        <v>43543.583333333336</v>
      </c>
      <c r="F26" s="49">
        <v>43543.583333333336</v>
      </c>
      <c r="G26" s="34">
        <v>43544.486111111109</v>
      </c>
      <c r="H26" s="49">
        <v>43544.486111111109</v>
      </c>
      <c r="I26" s="39">
        <v>1</v>
      </c>
      <c r="J26" s="33">
        <v>948</v>
      </c>
      <c r="K26" s="50">
        <v>0.5</v>
      </c>
      <c r="L26" s="61">
        <v>474</v>
      </c>
      <c r="M26" s="64"/>
    </row>
    <row r="27" spans="1:13" ht="60">
      <c r="A27" s="31">
        <v>45</v>
      </c>
      <c r="B27" s="32" t="s">
        <v>196</v>
      </c>
      <c r="C27" s="32" t="s">
        <v>197</v>
      </c>
      <c r="D27" s="32" t="s">
        <v>199</v>
      </c>
      <c r="E27" s="34">
        <v>43549.291666666664</v>
      </c>
      <c r="F27" s="49">
        <v>43549.291666666664</v>
      </c>
      <c r="G27" s="34">
        <v>43553.791666666664</v>
      </c>
      <c r="H27" s="49">
        <v>43553.791666666664</v>
      </c>
      <c r="I27" s="39">
        <v>5</v>
      </c>
      <c r="J27" s="33">
        <v>2322</v>
      </c>
      <c r="K27" s="50">
        <v>0</v>
      </c>
      <c r="L27" s="61">
        <v>0</v>
      </c>
      <c r="M27" s="64"/>
    </row>
    <row r="28" spans="1:13" ht="60">
      <c r="A28" s="31">
        <v>45</v>
      </c>
      <c r="B28" s="32" t="s">
        <v>196</v>
      </c>
      <c r="C28" s="32" t="s">
        <v>197</v>
      </c>
      <c r="D28" s="32" t="s">
        <v>200</v>
      </c>
      <c r="E28" s="34">
        <v>43549.291666666664</v>
      </c>
      <c r="F28" s="49">
        <v>43549.291666666664</v>
      </c>
      <c r="G28" s="34">
        <v>43553.791666666664</v>
      </c>
      <c r="H28" s="49">
        <v>43553.791666666664</v>
      </c>
      <c r="I28" s="39">
        <v>5</v>
      </c>
      <c r="J28" s="33">
        <v>2322</v>
      </c>
      <c r="K28" s="50">
        <v>0</v>
      </c>
      <c r="L28" s="62">
        <v>0</v>
      </c>
      <c r="M28" s="64"/>
    </row>
    <row r="29" spans="1:13" ht="60">
      <c r="A29" s="31">
        <v>45</v>
      </c>
      <c r="B29" s="32" t="s">
        <v>196</v>
      </c>
      <c r="C29" s="32" t="s">
        <v>197</v>
      </c>
      <c r="D29" s="32" t="s">
        <v>198</v>
      </c>
      <c r="E29" s="34">
        <v>43549.291666666664</v>
      </c>
      <c r="F29" s="49">
        <v>43549.291666666664</v>
      </c>
      <c r="G29" s="34">
        <v>43553.791666666664</v>
      </c>
      <c r="H29" s="49">
        <v>43553.791666666664</v>
      </c>
      <c r="I29" s="39">
        <v>5</v>
      </c>
      <c r="J29" s="33">
        <v>1935</v>
      </c>
      <c r="K29" s="50">
        <v>0</v>
      </c>
      <c r="L29" s="61">
        <v>0</v>
      </c>
      <c r="M29" s="64"/>
    </row>
    <row r="30" spans="1:13" ht="45">
      <c r="A30" s="31">
        <v>46</v>
      </c>
      <c r="B30" s="32" t="s">
        <v>162</v>
      </c>
      <c r="C30" s="32" t="s">
        <v>201</v>
      </c>
      <c r="D30" s="32" t="s">
        <v>191</v>
      </c>
      <c r="E30" s="34">
        <v>43546.194444444445</v>
      </c>
      <c r="F30" s="49">
        <v>43546.194444444445</v>
      </c>
      <c r="G30" s="34">
        <v>43546.729166666664</v>
      </c>
      <c r="H30" s="49">
        <v>43546.729166666664</v>
      </c>
      <c r="I30" s="39">
        <v>1</v>
      </c>
      <c r="J30" s="33">
        <v>692</v>
      </c>
      <c r="K30" s="50">
        <v>0.5</v>
      </c>
      <c r="L30" s="62">
        <v>346</v>
      </c>
      <c r="M30" s="64"/>
    </row>
    <row r="31" spans="1:13" ht="45">
      <c r="A31" s="31">
        <v>47</v>
      </c>
      <c r="B31" s="32" t="s">
        <v>202</v>
      </c>
      <c r="C31" s="32" t="s">
        <v>204</v>
      </c>
      <c r="D31" s="32" t="s">
        <v>206</v>
      </c>
      <c r="E31" s="34">
        <v>43555.583333333336</v>
      </c>
      <c r="F31" s="49">
        <v>43555.583333333336</v>
      </c>
      <c r="G31" s="34">
        <v>43560.833333333336</v>
      </c>
      <c r="H31" s="49">
        <v>43560.833333333336</v>
      </c>
      <c r="I31" s="39">
        <v>5.5</v>
      </c>
      <c r="J31" s="33">
        <v>2554.1999999999998</v>
      </c>
      <c r="K31" s="50">
        <v>0</v>
      </c>
      <c r="L31" s="61">
        <v>0</v>
      </c>
      <c r="M31" s="64"/>
    </row>
    <row r="32" spans="1:13" ht="45">
      <c r="A32" s="31">
        <v>47</v>
      </c>
      <c r="B32" s="32" t="s">
        <v>202</v>
      </c>
      <c r="C32" s="32" t="s">
        <v>204</v>
      </c>
      <c r="D32" s="32" t="s">
        <v>203</v>
      </c>
      <c r="E32" s="34">
        <v>43555.583333333336</v>
      </c>
      <c r="F32" s="49">
        <v>43555.583333333336</v>
      </c>
      <c r="G32" s="34">
        <v>43560.833333333336</v>
      </c>
      <c r="H32" s="49">
        <v>43560.833333333336</v>
      </c>
      <c r="I32" s="39">
        <v>5.5</v>
      </c>
      <c r="J32" s="33">
        <v>2128.5</v>
      </c>
      <c r="K32" s="50">
        <v>0</v>
      </c>
      <c r="L32" s="62">
        <v>0</v>
      </c>
      <c r="M32" s="64"/>
    </row>
    <row r="33" spans="1:13" ht="45">
      <c r="A33" s="31">
        <v>47</v>
      </c>
      <c r="B33" s="32" t="s">
        <v>202</v>
      </c>
      <c r="C33" s="32" t="s">
        <v>204</v>
      </c>
      <c r="D33" s="32" t="s">
        <v>205</v>
      </c>
      <c r="E33" s="34">
        <v>43555.583333333336</v>
      </c>
      <c r="F33" s="49">
        <v>43555.583333333336</v>
      </c>
      <c r="G33" s="34">
        <v>43560.833333333336</v>
      </c>
      <c r="H33" s="49">
        <v>43560.833333333336</v>
      </c>
      <c r="I33" s="39">
        <v>5.5</v>
      </c>
      <c r="J33" s="33">
        <v>2554.1999999999998</v>
      </c>
      <c r="K33" s="50">
        <v>0</v>
      </c>
      <c r="L33" s="61">
        <v>0</v>
      </c>
      <c r="M33" s="64"/>
    </row>
    <row r="34" spans="1:13" ht="45">
      <c r="A34" s="31">
        <v>48</v>
      </c>
      <c r="B34" s="32" t="s">
        <v>207</v>
      </c>
      <c r="C34" s="32" t="s">
        <v>208</v>
      </c>
      <c r="D34" s="32" t="s">
        <v>210</v>
      </c>
      <c r="E34" s="34">
        <v>43556.291666666664</v>
      </c>
      <c r="F34" s="49">
        <v>43556.291666666664</v>
      </c>
      <c r="G34" s="34">
        <v>43560.791666666664</v>
      </c>
      <c r="H34" s="49">
        <v>43560.791666666664</v>
      </c>
      <c r="I34" s="39">
        <v>5</v>
      </c>
      <c r="J34" s="33">
        <v>2322</v>
      </c>
      <c r="K34" s="50">
        <v>0</v>
      </c>
      <c r="L34" s="61">
        <v>0</v>
      </c>
      <c r="M34" s="64"/>
    </row>
    <row r="35" spans="1:13" ht="45">
      <c r="A35" s="31">
        <v>48</v>
      </c>
      <c r="B35" s="32" t="s">
        <v>207</v>
      </c>
      <c r="C35" s="32" t="s">
        <v>208</v>
      </c>
      <c r="D35" s="32" t="s">
        <v>209</v>
      </c>
      <c r="E35" s="34">
        <v>43556.291666666664</v>
      </c>
      <c r="F35" s="49">
        <v>43556.291666666664</v>
      </c>
      <c r="G35" s="34">
        <v>43560.791666666664</v>
      </c>
      <c r="H35" s="49">
        <v>43560.791666666664</v>
      </c>
      <c r="I35" s="39">
        <v>5</v>
      </c>
      <c r="J35" s="33">
        <v>2322</v>
      </c>
      <c r="K35" s="50">
        <v>0</v>
      </c>
      <c r="L35" s="62">
        <v>0</v>
      </c>
      <c r="M35" s="64"/>
    </row>
    <row r="36" spans="1:13" ht="45">
      <c r="A36" s="31">
        <v>48</v>
      </c>
      <c r="B36" s="32" t="s">
        <v>207</v>
      </c>
      <c r="C36" s="32" t="s">
        <v>208</v>
      </c>
      <c r="D36" s="32" t="s">
        <v>190</v>
      </c>
      <c r="E36" s="34">
        <v>43556.291666666664</v>
      </c>
      <c r="F36" s="49">
        <v>43556.291666666664</v>
      </c>
      <c r="G36" s="34">
        <v>43560.791666666664</v>
      </c>
      <c r="H36" s="49">
        <v>43560.791666666664</v>
      </c>
      <c r="I36" s="39">
        <v>5</v>
      </c>
      <c r="J36" s="33">
        <v>1935</v>
      </c>
      <c r="K36" s="50">
        <v>0</v>
      </c>
      <c r="L36" s="62">
        <v>0</v>
      </c>
      <c r="M36" s="64"/>
    </row>
    <row r="37" spans="1:13" ht="45">
      <c r="A37" s="31">
        <v>49</v>
      </c>
      <c r="B37" s="32" t="s">
        <v>185</v>
      </c>
      <c r="C37" s="32" t="s">
        <v>186</v>
      </c>
      <c r="D37" s="32" t="s">
        <v>211</v>
      </c>
      <c r="E37" s="34">
        <v>43550.25</v>
      </c>
      <c r="F37" s="49">
        <v>43550.25</v>
      </c>
      <c r="G37" s="34">
        <v>43554.875</v>
      </c>
      <c r="H37" s="49">
        <v>43554.875</v>
      </c>
      <c r="I37" s="39">
        <v>5</v>
      </c>
      <c r="J37" s="33">
        <v>6375.6</v>
      </c>
      <c r="K37" s="50">
        <v>0</v>
      </c>
      <c r="L37" s="62">
        <v>0</v>
      </c>
      <c r="M37" s="64"/>
    </row>
    <row r="38" spans="1:13">
      <c r="A38" s="28"/>
      <c r="E38"/>
      <c r="F38"/>
      <c r="G38"/>
      <c r="H38"/>
    </row>
    <row r="39" spans="1:13">
      <c r="E39"/>
      <c r="F39"/>
      <c r="G39"/>
      <c r="H39"/>
    </row>
    <row r="40" spans="1:13" ht="21">
      <c r="C40" s="43" t="s">
        <v>530</v>
      </c>
      <c r="D40" s="44"/>
      <c r="E40"/>
      <c r="F40"/>
      <c r="G40"/>
      <c r="H40"/>
    </row>
    <row r="41" spans="1:13">
      <c r="C41" s="48" t="s">
        <v>515</v>
      </c>
      <c r="D41" s="46">
        <f>SUM(I4:I37)</f>
        <v>97</v>
      </c>
    </row>
    <row r="42" spans="1:13">
      <c r="C42" s="48" t="s">
        <v>516</v>
      </c>
      <c r="D42" s="46">
        <f>SUM(K4:K37)*2</f>
        <v>14</v>
      </c>
    </row>
    <row r="43" spans="1:13" customFormat="1">
      <c r="C43" s="45" t="s">
        <v>3</v>
      </c>
      <c r="D43" s="47"/>
    </row>
    <row r="44" spans="1:13" customFormat="1">
      <c r="C44" s="45" t="s">
        <v>4</v>
      </c>
      <c r="D44" s="47"/>
    </row>
    <row r="45" spans="1:13" customFormat="1">
      <c r="C45" s="48" t="s">
        <v>9</v>
      </c>
      <c r="D45" s="55">
        <f>SUM(J4:J37)</f>
        <v>66364.099999999991</v>
      </c>
    </row>
    <row r="46" spans="1:13" customFormat="1">
      <c r="C46" s="48" t="s">
        <v>513</v>
      </c>
      <c r="D46" s="55">
        <f>SUM(L4:L37)</f>
        <v>5356</v>
      </c>
    </row>
    <row r="47" spans="1:13">
      <c r="C47" s="48" t="s">
        <v>514</v>
      </c>
      <c r="D47" s="55">
        <f>SUM(D45:D46)</f>
        <v>71720.099999999991</v>
      </c>
    </row>
  </sheetData>
  <autoFilter ref="A3:M3">
    <sortState ref="A4:M37">
      <sortCondition ref="A3"/>
    </sortState>
  </autoFilter>
  <mergeCells count="7">
    <mergeCell ref="A1:D1"/>
    <mergeCell ref="E1:H1"/>
    <mergeCell ref="I1:J2"/>
    <mergeCell ref="K1:L2"/>
    <mergeCell ref="A2:D2"/>
    <mergeCell ref="E2:F2"/>
    <mergeCell ref="G2:H2"/>
  </mergeCell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M36"/>
  <sheetViews>
    <sheetView showGridLines="0" zoomScaleNormal="100" workbookViewId="0">
      <pane ySplit="2" topLeftCell="A27" activePane="bottomLeft" state="frozen"/>
      <selection pane="bottomLeft" activeCell="C8" sqref="C8"/>
    </sheetView>
  </sheetViews>
  <sheetFormatPr defaultRowHeight="15"/>
  <cols>
    <col min="1" max="1" width="8.42578125" style="30" customWidth="1"/>
    <col min="2" max="2" width="14" style="28" customWidth="1"/>
    <col min="3" max="3" width="45.7109375" style="28" customWidth="1"/>
    <col min="4" max="4" width="25" style="28" bestFit="1" customWidth="1"/>
    <col min="5" max="5" width="18" style="28" bestFit="1" customWidth="1"/>
    <col min="6" max="8" width="17.140625" style="28" bestFit="1" customWidth="1"/>
    <col min="9" max="9" width="15.140625" style="29" bestFit="1" customWidth="1"/>
    <col min="10" max="10" width="14.5703125" style="28" bestFit="1" customWidth="1"/>
    <col min="11" max="11" width="15" style="28" customWidth="1"/>
    <col min="12" max="12" width="15.5703125" style="28" customWidth="1"/>
    <col min="13" max="16384" width="9.140625" style="28"/>
  </cols>
  <sheetData>
    <row r="1" spans="1:12" ht="18.75" customHeight="1">
      <c r="A1" s="86" t="s">
        <v>10</v>
      </c>
      <c r="B1" s="87"/>
      <c r="C1" s="87"/>
      <c r="D1" s="87"/>
      <c r="E1" s="88" t="s">
        <v>505</v>
      </c>
      <c r="F1" s="89"/>
      <c r="G1" s="89"/>
      <c r="H1" s="90"/>
      <c r="I1" s="91" t="s">
        <v>507</v>
      </c>
      <c r="J1" s="91"/>
      <c r="K1" s="91" t="s">
        <v>508</v>
      </c>
      <c r="L1" s="91"/>
    </row>
    <row r="2" spans="1:12" ht="18.75">
      <c r="A2" s="92" t="s">
        <v>510</v>
      </c>
      <c r="B2" s="93"/>
      <c r="C2" s="93"/>
      <c r="D2" s="94"/>
      <c r="E2" s="91" t="s">
        <v>246</v>
      </c>
      <c r="F2" s="91"/>
      <c r="G2" s="91" t="s">
        <v>247</v>
      </c>
      <c r="H2" s="91"/>
      <c r="I2" s="91"/>
      <c r="J2" s="91"/>
      <c r="K2" s="91"/>
      <c r="L2" s="91"/>
    </row>
    <row r="3" spans="1:12">
      <c r="A3" s="41" t="s">
        <v>511</v>
      </c>
      <c r="B3" s="41" t="s">
        <v>212</v>
      </c>
      <c r="C3" s="41" t="s">
        <v>213</v>
      </c>
      <c r="D3" s="41" t="s">
        <v>214</v>
      </c>
      <c r="E3" s="41" t="s">
        <v>503</v>
      </c>
      <c r="F3" s="41" t="s">
        <v>504</v>
      </c>
      <c r="G3" s="41" t="s">
        <v>503</v>
      </c>
      <c r="H3" s="41" t="s">
        <v>504</v>
      </c>
      <c r="I3" s="41" t="s">
        <v>509</v>
      </c>
      <c r="J3" s="41" t="s">
        <v>512</v>
      </c>
      <c r="K3" s="41" t="s">
        <v>509</v>
      </c>
      <c r="L3" s="42" t="s">
        <v>512</v>
      </c>
    </row>
    <row r="4" spans="1:12" ht="105">
      <c r="A4" s="31">
        <v>50</v>
      </c>
      <c r="B4" s="32" t="s">
        <v>174</v>
      </c>
      <c r="C4" s="32" t="s">
        <v>517</v>
      </c>
      <c r="D4" s="32" t="s">
        <v>215</v>
      </c>
      <c r="E4" s="34">
        <v>43565.590277777781</v>
      </c>
      <c r="F4" s="49">
        <v>43565.590277777781</v>
      </c>
      <c r="G4" s="34">
        <v>43567.927083333336</v>
      </c>
      <c r="H4" s="49">
        <v>43567.927083333336</v>
      </c>
      <c r="I4" s="37">
        <v>2.5</v>
      </c>
      <c r="J4" s="33">
        <v>1730</v>
      </c>
      <c r="K4" s="37">
        <v>0.5</v>
      </c>
      <c r="L4" s="33">
        <v>346</v>
      </c>
    </row>
    <row r="5" spans="1:12" ht="105">
      <c r="A5" s="31">
        <v>50</v>
      </c>
      <c r="B5" s="32" t="s">
        <v>174</v>
      </c>
      <c r="C5" s="32" t="s">
        <v>517</v>
      </c>
      <c r="D5" s="32" t="s">
        <v>529</v>
      </c>
      <c r="E5" s="34">
        <v>43565.590277777781</v>
      </c>
      <c r="F5" s="49">
        <v>43565.590277777781</v>
      </c>
      <c r="G5" s="34">
        <v>43567.927083333336</v>
      </c>
      <c r="H5" s="49">
        <v>43567.927083333336</v>
      </c>
      <c r="I5" s="37">
        <v>2.5</v>
      </c>
      <c r="J5" s="33">
        <v>1730</v>
      </c>
      <c r="K5" s="37">
        <v>0.5</v>
      </c>
      <c r="L5" s="33">
        <v>346</v>
      </c>
    </row>
    <row r="6" spans="1:12" ht="30">
      <c r="A6" s="31">
        <v>51</v>
      </c>
      <c r="B6" s="32" t="s">
        <v>265</v>
      </c>
      <c r="C6" s="32" t="s">
        <v>518</v>
      </c>
      <c r="D6" s="32" t="s">
        <v>216</v>
      </c>
      <c r="E6" s="34">
        <v>43559.333333333336</v>
      </c>
      <c r="F6" s="49">
        <v>43559.333333333336</v>
      </c>
      <c r="G6" s="34">
        <v>43559.791666666664</v>
      </c>
      <c r="H6" s="49">
        <v>43559.791666666664</v>
      </c>
      <c r="I6" s="37">
        <v>0.5</v>
      </c>
      <c r="J6" s="33">
        <v>193.5</v>
      </c>
      <c r="K6" s="37">
        <v>0</v>
      </c>
      <c r="L6" s="33">
        <v>0</v>
      </c>
    </row>
    <row r="7" spans="1:12" ht="30">
      <c r="A7" s="31">
        <v>51</v>
      </c>
      <c r="B7" s="32" t="s">
        <v>265</v>
      </c>
      <c r="C7" s="32" t="s">
        <v>518</v>
      </c>
      <c r="D7" s="32" t="s">
        <v>217</v>
      </c>
      <c r="E7" s="34">
        <v>43559.333333333336</v>
      </c>
      <c r="F7" s="49">
        <v>43559.333333333336</v>
      </c>
      <c r="G7" s="34">
        <v>43559.791666666664</v>
      </c>
      <c r="H7" s="49">
        <v>43559.791666666664</v>
      </c>
      <c r="I7" s="37">
        <v>0.5</v>
      </c>
      <c r="J7" s="33">
        <v>232.2</v>
      </c>
      <c r="K7" s="37">
        <v>0</v>
      </c>
      <c r="L7" s="33">
        <v>0</v>
      </c>
    </row>
    <row r="8" spans="1:12" ht="30">
      <c r="A8" s="31">
        <v>51</v>
      </c>
      <c r="B8" s="32" t="s">
        <v>265</v>
      </c>
      <c r="C8" s="32" t="s">
        <v>518</v>
      </c>
      <c r="D8" s="32" t="s">
        <v>218</v>
      </c>
      <c r="E8" s="34">
        <v>43559.333333333336</v>
      </c>
      <c r="F8" s="49">
        <v>43559.333333333336</v>
      </c>
      <c r="G8" s="34">
        <v>43559.791666666664</v>
      </c>
      <c r="H8" s="49">
        <v>43559.791666666664</v>
      </c>
      <c r="I8" s="37">
        <v>0.5</v>
      </c>
      <c r="J8" s="33">
        <v>232.2</v>
      </c>
      <c r="K8" s="37">
        <v>0</v>
      </c>
      <c r="L8" s="33">
        <v>0</v>
      </c>
    </row>
    <row r="9" spans="1:12" ht="75">
      <c r="A9" s="31">
        <v>52</v>
      </c>
      <c r="B9" s="32" t="s">
        <v>269</v>
      </c>
      <c r="C9" s="32" t="s">
        <v>519</v>
      </c>
      <c r="D9" s="32" t="s">
        <v>219</v>
      </c>
      <c r="E9" s="34">
        <v>43558.3125</v>
      </c>
      <c r="F9" s="49">
        <v>43558.3125</v>
      </c>
      <c r="G9" s="34">
        <v>43558.625</v>
      </c>
      <c r="H9" s="49">
        <v>43558.625</v>
      </c>
      <c r="I9" s="37">
        <v>0.5</v>
      </c>
      <c r="J9" s="33">
        <v>193.5</v>
      </c>
      <c r="K9" s="37">
        <v>0</v>
      </c>
      <c r="L9" s="33">
        <v>0</v>
      </c>
    </row>
    <row r="10" spans="1:12" ht="75">
      <c r="A10" s="31">
        <v>52</v>
      </c>
      <c r="B10" s="32" t="s">
        <v>269</v>
      </c>
      <c r="C10" s="32" t="s">
        <v>519</v>
      </c>
      <c r="D10" s="32" t="s">
        <v>220</v>
      </c>
      <c r="E10" s="34">
        <v>43558.3125</v>
      </c>
      <c r="F10" s="49">
        <v>43558.3125</v>
      </c>
      <c r="G10" s="34">
        <v>43558.625</v>
      </c>
      <c r="H10" s="49">
        <v>43558.625</v>
      </c>
      <c r="I10" s="37">
        <v>0.5</v>
      </c>
      <c r="J10" s="33">
        <v>285.5</v>
      </c>
      <c r="K10" s="37">
        <v>0</v>
      </c>
      <c r="L10" s="33">
        <v>0</v>
      </c>
    </row>
    <row r="11" spans="1:12" ht="105">
      <c r="A11" s="31">
        <v>54</v>
      </c>
      <c r="B11" s="32" t="s">
        <v>162</v>
      </c>
      <c r="C11" s="32" t="s">
        <v>520</v>
      </c>
      <c r="D11" s="32" t="s">
        <v>221</v>
      </c>
      <c r="E11" s="34">
        <v>43577.590277777781</v>
      </c>
      <c r="F11" s="49">
        <v>43577.590277777781</v>
      </c>
      <c r="G11" s="34">
        <v>43579.961805555555</v>
      </c>
      <c r="H11" s="49">
        <v>43579.961805555555</v>
      </c>
      <c r="I11" s="37">
        <v>3</v>
      </c>
      <c r="J11" s="33">
        <v>2076</v>
      </c>
      <c r="K11" s="37">
        <v>0.5</v>
      </c>
      <c r="L11" s="33">
        <v>346</v>
      </c>
    </row>
    <row r="12" spans="1:12" ht="105">
      <c r="A12" s="31">
        <v>54</v>
      </c>
      <c r="B12" s="32" t="s">
        <v>162</v>
      </c>
      <c r="C12" s="32" t="s">
        <v>520</v>
      </c>
      <c r="D12" s="32" t="s">
        <v>222</v>
      </c>
      <c r="E12" s="34">
        <v>43577.590277777781</v>
      </c>
      <c r="F12" s="49">
        <v>43577.590277777781</v>
      </c>
      <c r="G12" s="34">
        <v>43579.961805555555</v>
      </c>
      <c r="H12" s="49">
        <v>43579.961805555555</v>
      </c>
      <c r="I12" s="37">
        <v>3</v>
      </c>
      <c r="J12" s="33">
        <v>2076</v>
      </c>
      <c r="K12" s="37">
        <v>0.5</v>
      </c>
      <c r="L12" s="33">
        <v>346</v>
      </c>
    </row>
    <row r="13" spans="1:12" ht="105">
      <c r="A13" s="31">
        <v>54</v>
      </c>
      <c r="B13" s="32" t="s">
        <v>162</v>
      </c>
      <c r="C13" s="32" t="s">
        <v>520</v>
      </c>
      <c r="D13" s="32" t="s">
        <v>223</v>
      </c>
      <c r="E13" s="34">
        <v>43577.590277777781</v>
      </c>
      <c r="F13" s="49">
        <v>43577.590277777781</v>
      </c>
      <c r="G13" s="34">
        <v>43579.961805555555</v>
      </c>
      <c r="H13" s="49">
        <v>43579.961805555555</v>
      </c>
      <c r="I13" s="37">
        <v>3</v>
      </c>
      <c r="J13" s="33">
        <v>2076</v>
      </c>
      <c r="K13" s="37">
        <v>0.5</v>
      </c>
      <c r="L13" s="33">
        <v>346</v>
      </c>
    </row>
    <row r="14" spans="1:12" ht="105">
      <c r="A14" s="31">
        <v>54</v>
      </c>
      <c r="B14" s="32" t="s">
        <v>162</v>
      </c>
      <c r="C14" s="32" t="s">
        <v>520</v>
      </c>
      <c r="D14" s="32" t="s">
        <v>224</v>
      </c>
      <c r="E14" s="34">
        <v>43577.590277777781</v>
      </c>
      <c r="F14" s="49">
        <v>43577.590277777781</v>
      </c>
      <c r="G14" s="34">
        <v>43579.961805555555</v>
      </c>
      <c r="H14" s="49">
        <v>43579.961805555555</v>
      </c>
      <c r="I14" s="37">
        <v>3</v>
      </c>
      <c r="J14" s="33">
        <v>2076</v>
      </c>
      <c r="K14" s="37">
        <v>0.5</v>
      </c>
      <c r="L14" s="33">
        <v>346</v>
      </c>
    </row>
    <row r="15" spans="1:12" ht="135">
      <c r="A15" s="31">
        <v>56</v>
      </c>
      <c r="B15" s="32" t="s">
        <v>162</v>
      </c>
      <c r="C15" s="32" t="s">
        <v>521</v>
      </c>
      <c r="D15" s="32" t="s">
        <v>235</v>
      </c>
      <c r="E15" s="34">
        <v>43586.732638888891</v>
      </c>
      <c r="F15" s="49">
        <v>43586.732638888891</v>
      </c>
      <c r="G15" s="34">
        <v>43588.979166666664</v>
      </c>
      <c r="H15" s="49">
        <v>43588.979166666664</v>
      </c>
      <c r="I15" s="37">
        <v>3</v>
      </c>
      <c r="J15" s="33">
        <v>2076</v>
      </c>
      <c r="K15" s="37">
        <v>0.5</v>
      </c>
      <c r="L15" s="33">
        <v>346</v>
      </c>
    </row>
    <row r="16" spans="1:12" ht="135">
      <c r="A16" s="31">
        <v>56</v>
      </c>
      <c r="B16" s="32" t="s">
        <v>162</v>
      </c>
      <c r="C16" s="32" t="s">
        <v>521</v>
      </c>
      <c r="D16" s="32" t="s">
        <v>181</v>
      </c>
      <c r="E16" s="34">
        <v>43586.732638888891</v>
      </c>
      <c r="F16" s="49">
        <v>43586.732638888891</v>
      </c>
      <c r="G16" s="34">
        <v>43588.979166666664</v>
      </c>
      <c r="H16" s="49">
        <v>43588.979166666664</v>
      </c>
      <c r="I16" s="37">
        <v>3</v>
      </c>
      <c r="J16" s="33">
        <v>2076</v>
      </c>
      <c r="K16" s="37">
        <v>0.5</v>
      </c>
      <c r="L16" s="33">
        <v>346</v>
      </c>
    </row>
    <row r="17" spans="1:13" ht="120">
      <c r="A17" s="31">
        <v>60</v>
      </c>
      <c r="B17" s="32" t="s">
        <v>174</v>
      </c>
      <c r="C17" s="32" t="s">
        <v>522</v>
      </c>
      <c r="D17" s="32" t="s">
        <v>194</v>
      </c>
      <c r="E17" s="34">
        <v>43577.732638888891</v>
      </c>
      <c r="F17" s="49">
        <v>43577.732638888891</v>
      </c>
      <c r="G17" s="34">
        <v>43581.024305555555</v>
      </c>
      <c r="H17" s="49">
        <v>43581.024305555555</v>
      </c>
      <c r="I17" s="37">
        <v>4</v>
      </c>
      <c r="J17" s="33">
        <v>3792</v>
      </c>
      <c r="K17" s="37">
        <v>0.5</v>
      </c>
      <c r="L17" s="33">
        <v>474</v>
      </c>
    </row>
    <row r="18" spans="1:13" ht="90">
      <c r="A18" s="31">
        <v>61</v>
      </c>
      <c r="B18" s="32" t="s">
        <v>174</v>
      </c>
      <c r="C18" s="32" t="s">
        <v>523</v>
      </c>
      <c r="D18" s="32" t="s">
        <v>225</v>
      </c>
      <c r="E18" s="34">
        <v>43580.25</v>
      </c>
      <c r="F18" s="49">
        <v>43580.25</v>
      </c>
      <c r="G18" s="34">
        <v>43581.774305555555</v>
      </c>
      <c r="H18" s="49">
        <v>43581.774305555555</v>
      </c>
      <c r="I18" s="37">
        <v>2.5</v>
      </c>
      <c r="J18" s="33">
        <v>2370</v>
      </c>
      <c r="K18" s="37">
        <v>0.5</v>
      </c>
      <c r="L18" s="33">
        <v>474</v>
      </c>
    </row>
    <row r="19" spans="1:13" ht="90">
      <c r="A19" s="31">
        <v>62</v>
      </c>
      <c r="B19" s="32" t="s">
        <v>174</v>
      </c>
      <c r="C19" s="32" t="s">
        <v>524</v>
      </c>
      <c r="D19" s="32" t="s">
        <v>226</v>
      </c>
      <c r="E19" s="34">
        <v>43580.194444444445</v>
      </c>
      <c r="F19" s="49">
        <v>43580.194444444445</v>
      </c>
      <c r="G19" s="34">
        <v>43581.791666666664</v>
      </c>
      <c r="H19" s="49">
        <v>43581.791666666664</v>
      </c>
      <c r="I19" s="37">
        <v>2.5</v>
      </c>
      <c r="J19" s="33">
        <v>1730</v>
      </c>
      <c r="K19" s="37">
        <v>0.5</v>
      </c>
      <c r="L19" s="33">
        <v>346</v>
      </c>
    </row>
    <row r="20" spans="1:13" ht="75">
      <c r="A20" s="31">
        <v>66</v>
      </c>
      <c r="B20" s="32" t="s">
        <v>174</v>
      </c>
      <c r="C20" s="32" t="s">
        <v>525</v>
      </c>
      <c r="D20" s="32" t="s">
        <v>176</v>
      </c>
      <c r="E20" s="34">
        <v>43581.333333333336</v>
      </c>
      <c r="F20" s="49">
        <v>43581.333333333336</v>
      </c>
      <c r="G20" s="34">
        <v>43582.024305555555</v>
      </c>
      <c r="H20" s="49">
        <v>43582.024305555555</v>
      </c>
      <c r="I20" s="37">
        <v>1.5</v>
      </c>
      <c r="J20" s="33">
        <v>1422</v>
      </c>
      <c r="K20" s="37">
        <v>0.5</v>
      </c>
      <c r="L20" s="33">
        <v>474</v>
      </c>
    </row>
    <row r="21" spans="1:13" ht="75">
      <c r="A21" s="31">
        <v>67</v>
      </c>
      <c r="B21" s="32" t="s">
        <v>227</v>
      </c>
      <c r="C21" s="32" t="s">
        <v>526</v>
      </c>
      <c r="D21" s="32" t="s">
        <v>228</v>
      </c>
      <c r="E21" s="34">
        <v>43581.291666666664</v>
      </c>
      <c r="F21" s="49">
        <v>43581.291666666664</v>
      </c>
      <c r="G21" s="34">
        <v>43581.583333333336</v>
      </c>
      <c r="H21" s="49">
        <v>43581.583333333336</v>
      </c>
      <c r="I21" s="37">
        <v>0.5</v>
      </c>
      <c r="J21" s="33">
        <v>193.5</v>
      </c>
      <c r="K21" s="37">
        <v>0</v>
      </c>
      <c r="L21" s="33">
        <v>0</v>
      </c>
    </row>
    <row r="22" spans="1:13" ht="60">
      <c r="A22" s="31">
        <v>68</v>
      </c>
      <c r="B22" s="32" t="s">
        <v>353</v>
      </c>
      <c r="C22" s="32" t="s">
        <v>527</v>
      </c>
      <c r="D22" s="32" t="s">
        <v>219</v>
      </c>
      <c r="E22" s="34">
        <v>43580.25</v>
      </c>
      <c r="F22" s="49">
        <v>43580.25</v>
      </c>
      <c r="G22" s="34">
        <v>43580.645833333336</v>
      </c>
      <c r="H22" s="49">
        <v>43580.645833333336</v>
      </c>
      <c r="I22" s="37">
        <v>0.5</v>
      </c>
      <c r="J22" s="33">
        <v>193.5</v>
      </c>
      <c r="K22" s="37">
        <v>0</v>
      </c>
      <c r="L22" s="33">
        <v>0</v>
      </c>
    </row>
    <row r="23" spans="1:13" ht="60">
      <c r="A23" s="31">
        <v>68</v>
      </c>
      <c r="B23" s="32" t="s">
        <v>353</v>
      </c>
      <c r="C23" s="32" t="s">
        <v>527</v>
      </c>
      <c r="D23" s="32" t="s">
        <v>220</v>
      </c>
      <c r="E23" s="34">
        <v>43580.25</v>
      </c>
      <c r="F23" s="49">
        <v>43580.25</v>
      </c>
      <c r="G23" s="34">
        <v>43580.645833333336</v>
      </c>
      <c r="H23" s="49">
        <v>43580.645833333336</v>
      </c>
      <c r="I23" s="37">
        <v>0.5</v>
      </c>
      <c r="J23" s="33">
        <v>285.5</v>
      </c>
      <c r="K23" s="37">
        <v>0</v>
      </c>
      <c r="L23" s="33">
        <v>0</v>
      </c>
    </row>
    <row r="24" spans="1:13" ht="90">
      <c r="A24" s="31">
        <v>73</v>
      </c>
      <c r="B24" s="32" t="s">
        <v>350</v>
      </c>
      <c r="C24" s="32" t="s">
        <v>528</v>
      </c>
      <c r="D24" s="32" t="s">
        <v>216</v>
      </c>
      <c r="E24" s="34">
        <v>43586.583333333336</v>
      </c>
      <c r="F24" s="49">
        <v>43586.583333333336</v>
      </c>
      <c r="G24" s="34">
        <v>43588.833333333336</v>
      </c>
      <c r="H24" s="49">
        <v>43588.833333333336</v>
      </c>
      <c r="I24" s="37">
        <v>2.5</v>
      </c>
      <c r="J24" s="33">
        <v>967.5</v>
      </c>
      <c r="K24" s="37">
        <v>0</v>
      </c>
      <c r="L24" s="33">
        <v>0</v>
      </c>
    </row>
    <row r="25" spans="1:13" ht="90">
      <c r="A25" s="31">
        <v>73</v>
      </c>
      <c r="B25" s="32" t="s">
        <v>350</v>
      </c>
      <c r="C25" s="32" t="s">
        <v>528</v>
      </c>
      <c r="D25" s="32" t="s">
        <v>228</v>
      </c>
      <c r="E25" s="34">
        <v>43586.583333333336</v>
      </c>
      <c r="F25" s="49">
        <v>43586.583333333336</v>
      </c>
      <c r="G25" s="34">
        <v>43588.833333333336</v>
      </c>
      <c r="H25" s="49">
        <v>43588.833333333336</v>
      </c>
      <c r="I25" s="37">
        <v>2.5</v>
      </c>
      <c r="J25" s="33">
        <v>967.5</v>
      </c>
      <c r="K25" s="37">
        <v>0</v>
      </c>
      <c r="L25" s="33">
        <v>0</v>
      </c>
    </row>
    <row r="26" spans="1:13" customFormat="1" ht="105">
      <c r="A26" s="31">
        <v>114</v>
      </c>
      <c r="B26" s="32" t="s">
        <v>351</v>
      </c>
      <c r="C26" s="32" t="s">
        <v>284</v>
      </c>
      <c r="D26" s="32" t="s">
        <v>307</v>
      </c>
      <c r="E26" s="34">
        <v>43641.333333333336</v>
      </c>
      <c r="F26" s="49">
        <v>43641.333333333336</v>
      </c>
      <c r="G26" s="34">
        <v>43641.8125</v>
      </c>
      <c r="H26" s="49">
        <v>43641.8125</v>
      </c>
      <c r="I26" s="37">
        <v>0.5</v>
      </c>
      <c r="J26" s="33">
        <v>193.5</v>
      </c>
      <c r="K26" s="37">
        <v>0</v>
      </c>
      <c r="L26" s="33">
        <v>0</v>
      </c>
      <c r="M26" s="28"/>
    </row>
    <row r="27" spans="1:13" customFormat="1"/>
    <row r="28" spans="1:13" customFormat="1"/>
    <row r="29" spans="1:13" customFormat="1" ht="21">
      <c r="C29" s="43" t="s">
        <v>229</v>
      </c>
      <c r="D29" s="44"/>
    </row>
    <row r="30" spans="1:13" customFormat="1">
      <c r="C30" s="48" t="s">
        <v>515</v>
      </c>
      <c r="D30" s="46">
        <f>SUM(I4:I26)</f>
        <v>43</v>
      </c>
    </row>
    <row r="31" spans="1:13">
      <c r="C31" s="48" t="s">
        <v>516</v>
      </c>
      <c r="D31" s="46">
        <f>SUM(K4:K26)*2</f>
        <v>12</v>
      </c>
    </row>
    <row r="32" spans="1:13">
      <c r="C32" s="45" t="s">
        <v>3</v>
      </c>
      <c r="D32" s="47">
        <v>19</v>
      </c>
    </row>
    <row r="33" spans="3:4">
      <c r="C33" s="45" t="s">
        <v>4</v>
      </c>
      <c r="D33" s="47">
        <v>13</v>
      </c>
    </row>
    <row r="34" spans="3:4">
      <c r="C34" s="48" t="s">
        <v>9</v>
      </c>
      <c r="D34" s="55">
        <f>SUM(J4:J26)</f>
        <v>29167.9</v>
      </c>
    </row>
    <row r="35" spans="3:4">
      <c r="C35" s="48" t="s">
        <v>513</v>
      </c>
      <c r="D35" s="55">
        <f>SUM(L4:L26)</f>
        <v>4536</v>
      </c>
    </row>
    <row r="36" spans="3:4">
      <c r="C36" s="48" t="s">
        <v>514</v>
      </c>
      <c r="D36" s="55">
        <f>SUM(D34:D35)</f>
        <v>33703.9</v>
      </c>
    </row>
  </sheetData>
  <autoFilter ref="A3:M26"/>
  <mergeCells count="7">
    <mergeCell ref="A1:D1"/>
    <mergeCell ref="E1:H1"/>
    <mergeCell ref="I1:J2"/>
    <mergeCell ref="K1:L2"/>
    <mergeCell ref="A2:D2"/>
    <mergeCell ref="E2:F2"/>
    <mergeCell ref="G2:H2"/>
  </mergeCells>
  <pageMargins left="0.25" right="0.25" top="0.75" bottom="0.75" header="0.3" footer="0.3"/>
  <pageSetup paperSize="9" scale="64" orientation="landscape" r:id="rId1"/>
  <drawing r:id="rId2"/>
</worksheet>
</file>

<file path=xl/worksheets/sheet5.xml><?xml version="1.0" encoding="utf-8"?>
<worksheet xmlns="http://schemas.openxmlformats.org/spreadsheetml/2006/main" xmlns:r="http://schemas.openxmlformats.org/officeDocument/2006/relationships">
  <dimension ref="A1:M57"/>
  <sheetViews>
    <sheetView showGridLines="0" zoomScale="75" zoomScaleNormal="75" workbookViewId="0">
      <pane ySplit="3" topLeftCell="A46" activePane="bottomLeft" state="frozen"/>
      <selection pane="bottomLeft" activeCell="E48" sqref="E48"/>
    </sheetView>
  </sheetViews>
  <sheetFormatPr defaultRowHeight="15"/>
  <cols>
    <col min="1" max="1" width="10.28515625" style="30" customWidth="1"/>
    <col min="2" max="2" width="14" style="28" customWidth="1"/>
    <col min="3" max="3" width="57" style="28" customWidth="1"/>
    <col min="4" max="4" width="25" style="28" bestFit="1" customWidth="1"/>
    <col min="5" max="5" width="13" style="28" bestFit="1" customWidth="1"/>
    <col min="6" max="6" width="12" style="28" bestFit="1" customWidth="1"/>
    <col min="7" max="7" width="13.5703125" style="28" customWidth="1"/>
    <col min="8" max="8" width="13.85546875" style="28" customWidth="1"/>
    <col min="9" max="9" width="12.28515625" style="28" bestFit="1" customWidth="1"/>
    <col min="10" max="10" width="17.28515625" style="28" customWidth="1"/>
    <col min="11" max="11" width="15" style="29" customWidth="1"/>
    <col min="12" max="12" width="17.28515625" style="28" bestFit="1" customWidth="1"/>
    <col min="13" max="16384" width="9.140625" style="28"/>
  </cols>
  <sheetData>
    <row r="1" spans="1:13" ht="18.75">
      <c r="A1" s="86" t="s">
        <v>10</v>
      </c>
      <c r="B1" s="87"/>
      <c r="C1" s="87"/>
      <c r="D1" s="87"/>
      <c r="E1" s="88" t="s">
        <v>505</v>
      </c>
      <c r="F1" s="89"/>
      <c r="G1" s="89"/>
      <c r="H1" s="90"/>
      <c r="I1" s="91" t="s">
        <v>507</v>
      </c>
      <c r="J1" s="91"/>
      <c r="K1" s="91" t="s">
        <v>508</v>
      </c>
      <c r="L1" s="91"/>
    </row>
    <row r="2" spans="1:13" ht="18.75" customHeight="1">
      <c r="A2" s="92" t="s">
        <v>510</v>
      </c>
      <c r="B2" s="93"/>
      <c r="C2" s="93"/>
      <c r="D2" s="94"/>
      <c r="E2" s="91" t="s">
        <v>246</v>
      </c>
      <c r="F2" s="91"/>
      <c r="G2" s="91" t="s">
        <v>247</v>
      </c>
      <c r="H2" s="91"/>
      <c r="I2" s="91"/>
      <c r="J2" s="91"/>
      <c r="K2" s="91"/>
      <c r="L2" s="91"/>
    </row>
    <row r="3" spans="1:13" ht="34.5" customHeight="1">
      <c r="A3" s="41" t="s">
        <v>511</v>
      </c>
      <c r="B3" s="41" t="s">
        <v>212</v>
      </c>
      <c r="C3" s="41" t="s">
        <v>213</v>
      </c>
      <c r="D3" s="41" t="s">
        <v>214</v>
      </c>
      <c r="E3" s="41" t="s">
        <v>503</v>
      </c>
      <c r="F3" s="41" t="s">
        <v>504</v>
      </c>
      <c r="G3" s="41" t="s">
        <v>503</v>
      </c>
      <c r="H3" s="41" t="s">
        <v>504</v>
      </c>
      <c r="I3" s="41" t="s">
        <v>509</v>
      </c>
      <c r="J3" s="41" t="s">
        <v>512</v>
      </c>
      <c r="K3" s="42" t="s">
        <v>509</v>
      </c>
      <c r="L3" s="42" t="s">
        <v>512</v>
      </c>
    </row>
    <row r="4" spans="1:13" s="36" customFormat="1" ht="30">
      <c r="A4" s="31">
        <v>58</v>
      </c>
      <c r="B4" s="32" t="s">
        <v>174</v>
      </c>
      <c r="C4" s="32" t="s">
        <v>342</v>
      </c>
      <c r="D4" s="32" t="s">
        <v>248</v>
      </c>
      <c r="E4" s="34">
        <v>43591.555555555555</v>
      </c>
      <c r="F4" s="49">
        <v>43591.555555555555</v>
      </c>
      <c r="G4" s="34">
        <v>43595.868055555555</v>
      </c>
      <c r="H4" s="49">
        <v>43595.868055555555</v>
      </c>
      <c r="I4" s="37">
        <v>4.5</v>
      </c>
      <c r="J4" s="33">
        <v>3114</v>
      </c>
      <c r="K4" s="37">
        <v>0.5</v>
      </c>
      <c r="L4" s="33">
        <v>346</v>
      </c>
      <c r="M4" s="63"/>
    </row>
    <row r="5" spans="1:13" s="36" customFormat="1" ht="30">
      <c r="A5" s="31">
        <v>58</v>
      </c>
      <c r="B5" s="32" t="s">
        <v>174</v>
      </c>
      <c r="C5" s="32" t="s">
        <v>342</v>
      </c>
      <c r="D5" s="32" t="s">
        <v>249</v>
      </c>
      <c r="E5" s="34">
        <v>43591.555555555555</v>
      </c>
      <c r="F5" s="49">
        <v>43591.555555555555</v>
      </c>
      <c r="G5" s="34">
        <v>43595.868055555555</v>
      </c>
      <c r="H5" s="49">
        <v>43595.868055555555</v>
      </c>
      <c r="I5" s="37">
        <v>4.5</v>
      </c>
      <c r="J5" s="33">
        <v>3114</v>
      </c>
      <c r="K5" s="37">
        <v>0.5</v>
      </c>
      <c r="L5" s="33">
        <v>346</v>
      </c>
      <c r="M5" s="63"/>
    </row>
    <row r="6" spans="1:13" s="36" customFormat="1" ht="30">
      <c r="A6" s="31">
        <v>58</v>
      </c>
      <c r="B6" s="32" t="s">
        <v>174</v>
      </c>
      <c r="C6" s="32" t="s">
        <v>342</v>
      </c>
      <c r="D6" s="32" t="s">
        <v>250</v>
      </c>
      <c r="E6" s="34">
        <v>43591.555555555555</v>
      </c>
      <c r="F6" s="49">
        <v>43591.555555555555</v>
      </c>
      <c r="G6" s="34">
        <v>43595.868055555555</v>
      </c>
      <c r="H6" s="49">
        <v>43595.868055555555</v>
      </c>
      <c r="I6" s="37">
        <v>4.5</v>
      </c>
      <c r="J6" s="33">
        <v>3114</v>
      </c>
      <c r="K6" s="37">
        <v>0.5</v>
      </c>
      <c r="L6" s="33">
        <v>346</v>
      </c>
      <c r="M6" s="63"/>
    </row>
    <row r="7" spans="1:13" s="36" customFormat="1" ht="30">
      <c r="A7" s="31">
        <v>58</v>
      </c>
      <c r="B7" s="32" t="s">
        <v>174</v>
      </c>
      <c r="C7" s="32" t="s">
        <v>342</v>
      </c>
      <c r="D7" s="32" t="s">
        <v>251</v>
      </c>
      <c r="E7" s="34">
        <v>43591.555555555555</v>
      </c>
      <c r="F7" s="49">
        <v>43591.555555555555</v>
      </c>
      <c r="G7" s="34">
        <v>43595.868055555555</v>
      </c>
      <c r="H7" s="49">
        <v>43595.868055555555</v>
      </c>
      <c r="I7" s="37">
        <v>4.5</v>
      </c>
      <c r="J7" s="33">
        <v>3114</v>
      </c>
      <c r="K7" s="37">
        <v>0.5</v>
      </c>
      <c r="L7" s="33">
        <v>346</v>
      </c>
      <c r="M7" s="63"/>
    </row>
    <row r="8" spans="1:13" s="36" customFormat="1" ht="75">
      <c r="A8" s="31">
        <v>59</v>
      </c>
      <c r="B8" s="32" t="s">
        <v>162</v>
      </c>
      <c r="C8" s="32" t="s">
        <v>341</v>
      </c>
      <c r="D8" s="32" t="s">
        <v>171</v>
      </c>
      <c r="E8" s="34">
        <v>43590.760416666664</v>
      </c>
      <c r="F8" s="49">
        <v>43590.760416666664</v>
      </c>
      <c r="G8" s="34">
        <v>43593.961805555555</v>
      </c>
      <c r="H8" s="49">
        <v>43593.961805555555</v>
      </c>
      <c r="I8" s="37">
        <v>3.5</v>
      </c>
      <c r="J8" s="33">
        <v>2422</v>
      </c>
      <c r="K8" s="37">
        <v>0.5</v>
      </c>
      <c r="L8" s="33">
        <v>346</v>
      </c>
      <c r="M8" s="63"/>
    </row>
    <row r="9" spans="1:13" s="36" customFormat="1" ht="75">
      <c r="A9" s="31">
        <v>59</v>
      </c>
      <c r="B9" s="32" t="s">
        <v>162</v>
      </c>
      <c r="C9" s="32" t="s">
        <v>341</v>
      </c>
      <c r="D9" s="32" t="s">
        <v>252</v>
      </c>
      <c r="E9" s="34">
        <v>43590.760416666664</v>
      </c>
      <c r="F9" s="49">
        <v>43590.760416666664</v>
      </c>
      <c r="G9" s="34">
        <v>43593.961805555555</v>
      </c>
      <c r="H9" s="49">
        <v>43593.961805555555</v>
      </c>
      <c r="I9" s="37">
        <v>3.5</v>
      </c>
      <c r="J9" s="33">
        <v>2422</v>
      </c>
      <c r="K9" s="37">
        <v>0.5</v>
      </c>
      <c r="L9" s="33">
        <v>346</v>
      </c>
      <c r="M9" s="63"/>
    </row>
    <row r="10" spans="1:13" s="36" customFormat="1" ht="210">
      <c r="A10" s="31">
        <v>69</v>
      </c>
      <c r="B10" s="32" t="s">
        <v>167</v>
      </c>
      <c r="C10" s="32" t="s">
        <v>333</v>
      </c>
      <c r="D10" s="32" t="s">
        <v>203</v>
      </c>
      <c r="E10" s="34">
        <v>43594.75</v>
      </c>
      <c r="F10" s="49">
        <v>43594.75</v>
      </c>
      <c r="G10" s="34">
        <v>43596.75</v>
      </c>
      <c r="H10" s="49">
        <v>43596.75</v>
      </c>
      <c r="I10" s="37">
        <v>2</v>
      </c>
      <c r="J10" s="33">
        <v>1384</v>
      </c>
      <c r="K10" s="37">
        <v>0</v>
      </c>
      <c r="L10" s="33">
        <v>0</v>
      </c>
      <c r="M10" s="63"/>
    </row>
    <row r="11" spans="1:13" s="36" customFormat="1" ht="210">
      <c r="A11" s="31">
        <v>69</v>
      </c>
      <c r="B11" s="32" t="s">
        <v>167</v>
      </c>
      <c r="C11" s="32" t="s">
        <v>333</v>
      </c>
      <c r="D11" s="32" t="s">
        <v>238</v>
      </c>
      <c r="E11" s="34">
        <v>43594.75</v>
      </c>
      <c r="F11" s="49">
        <v>43594.75</v>
      </c>
      <c r="G11" s="34">
        <v>43596.75</v>
      </c>
      <c r="H11" s="49">
        <v>43596.75</v>
      </c>
      <c r="I11" s="37">
        <v>2</v>
      </c>
      <c r="J11" s="33">
        <v>1384</v>
      </c>
      <c r="K11" s="37">
        <v>0</v>
      </c>
      <c r="L11" s="33">
        <v>0</v>
      </c>
      <c r="M11" s="63"/>
    </row>
    <row r="12" spans="1:13" s="36" customFormat="1" ht="210">
      <c r="A12" s="31">
        <v>69</v>
      </c>
      <c r="B12" s="32" t="s">
        <v>167</v>
      </c>
      <c r="C12" s="32" t="s">
        <v>333</v>
      </c>
      <c r="D12" s="32" t="s">
        <v>170</v>
      </c>
      <c r="E12" s="34">
        <v>43594.75</v>
      </c>
      <c r="F12" s="49">
        <v>43594.75</v>
      </c>
      <c r="G12" s="34">
        <v>43596.75</v>
      </c>
      <c r="H12" s="49">
        <v>43596.75</v>
      </c>
      <c r="I12" s="37">
        <v>2</v>
      </c>
      <c r="J12" s="33">
        <v>1384</v>
      </c>
      <c r="K12" s="37">
        <v>0</v>
      </c>
      <c r="L12" s="33">
        <v>0</v>
      </c>
      <c r="M12" s="63"/>
    </row>
    <row r="13" spans="1:13" s="36" customFormat="1" ht="210">
      <c r="A13" s="31">
        <v>69</v>
      </c>
      <c r="B13" s="32" t="s">
        <v>167</v>
      </c>
      <c r="C13" s="32" t="s">
        <v>333</v>
      </c>
      <c r="D13" s="32" t="s">
        <v>239</v>
      </c>
      <c r="E13" s="34">
        <v>43594.75</v>
      </c>
      <c r="F13" s="49">
        <v>43594.75</v>
      </c>
      <c r="G13" s="34">
        <v>43596.75</v>
      </c>
      <c r="H13" s="49">
        <v>43596.75</v>
      </c>
      <c r="I13" s="37">
        <v>2</v>
      </c>
      <c r="J13" s="33">
        <v>1384</v>
      </c>
      <c r="K13" s="37">
        <v>0</v>
      </c>
      <c r="L13" s="33">
        <v>0</v>
      </c>
      <c r="M13" s="63"/>
    </row>
    <row r="14" spans="1:13" s="36" customFormat="1" ht="210">
      <c r="A14" s="31">
        <v>69</v>
      </c>
      <c r="B14" s="32" t="s">
        <v>167</v>
      </c>
      <c r="C14" s="32" t="s">
        <v>333</v>
      </c>
      <c r="D14" s="32" t="s">
        <v>240</v>
      </c>
      <c r="E14" s="34">
        <v>43594.75</v>
      </c>
      <c r="F14" s="49">
        <v>43594.75</v>
      </c>
      <c r="G14" s="34">
        <v>43596.75</v>
      </c>
      <c r="H14" s="49">
        <v>43596.75</v>
      </c>
      <c r="I14" s="37">
        <v>2</v>
      </c>
      <c r="J14" s="33">
        <v>1384</v>
      </c>
      <c r="K14" s="37">
        <v>0</v>
      </c>
      <c r="L14" s="33">
        <v>0</v>
      </c>
      <c r="M14" s="63"/>
    </row>
    <row r="15" spans="1:13" s="36" customFormat="1" ht="210">
      <c r="A15" s="31">
        <v>69</v>
      </c>
      <c r="B15" s="32" t="s">
        <v>167</v>
      </c>
      <c r="C15" s="32" t="s">
        <v>333</v>
      </c>
      <c r="D15" s="32" t="s">
        <v>241</v>
      </c>
      <c r="E15" s="34">
        <v>43594.75</v>
      </c>
      <c r="F15" s="49">
        <v>43594.75</v>
      </c>
      <c r="G15" s="34">
        <v>43596.75</v>
      </c>
      <c r="H15" s="49">
        <v>43596.75</v>
      </c>
      <c r="I15" s="37">
        <v>2</v>
      </c>
      <c r="J15" s="33">
        <v>1384</v>
      </c>
      <c r="K15" s="37">
        <v>0</v>
      </c>
      <c r="L15" s="33">
        <v>0</v>
      </c>
      <c r="M15" s="63"/>
    </row>
    <row r="16" spans="1:13" s="36" customFormat="1" ht="210">
      <c r="A16" s="31">
        <v>69</v>
      </c>
      <c r="B16" s="32" t="s">
        <v>167</v>
      </c>
      <c r="C16" s="32" t="s">
        <v>333</v>
      </c>
      <c r="D16" s="32" t="s">
        <v>242</v>
      </c>
      <c r="E16" s="34">
        <v>43594.75</v>
      </c>
      <c r="F16" s="49">
        <v>43594.75</v>
      </c>
      <c r="G16" s="34">
        <v>43596.75</v>
      </c>
      <c r="H16" s="49">
        <v>43596.75</v>
      </c>
      <c r="I16" s="37">
        <v>2</v>
      </c>
      <c r="J16" s="33">
        <v>1384</v>
      </c>
      <c r="K16" s="37">
        <v>0</v>
      </c>
      <c r="L16" s="33">
        <v>0</v>
      </c>
      <c r="M16" s="63"/>
    </row>
    <row r="17" spans="1:13" s="36" customFormat="1" ht="60">
      <c r="A17" s="31">
        <v>70</v>
      </c>
      <c r="B17" s="32" t="s">
        <v>162</v>
      </c>
      <c r="C17" s="32" t="s">
        <v>339</v>
      </c>
      <c r="D17" s="32" t="s">
        <v>253</v>
      </c>
      <c r="E17" s="34">
        <v>43607.732638888891</v>
      </c>
      <c r="F17" s="49">
        <v>43607.732638888891</v>
      </c>
      <c r="G17" s="34">
        <v>43609.979166666664</v>
      </c>
      <c r="H17" s="49">
        <v>43609.979166666664</v>
      </c>
      <c r="I17" s="37">
        <v>2.5</v>
      </c>
      <c r="J17" s="33">
        <v>1730</v>
      </c>
      <c r="K17" s="37">
        <v>0.5</v>
      </c>
      <c r="L17" s="33">
        <v>346</v>
      </c>
      <c r="M17" s="63"/>
    </row>
    <row r="18" spans="1:13" s="36" customFormat="1" ht="60">
      <c r="A18" s="31">
        <v>70</v>
      </c>
      <c r="B18" s="32" t="s">
        <v>162</v>
      </c>
      <c r="C18" s="32" t="s">
        <v>339</v>
      </c>
      <c r="D18" s="32" t="s">
        <v>245</v>
      </c>
      <c r="E18" s="34">
        <v>43607.732638888891</v>
      </c>
      <c r="F18" s="49">
        <v>43607.732638888891</v>
      </c>
      <c r="G18" s="34">
        <v>43609.979166666664</v>
      </c>
      <c r="H18" s="49">
        <v>43609.979166666664</v>
      </c>
      <c r="I18" s="37">
        <v>2.5</v>
      </c>
      <c r="J18" s="33">
        <v>1730</v>
      </c>
      <c r="K18" s="37">
        <v>0.5</v>
      </c>
      <c r="L18" s="33">
        <v>346</v>
      </c>
      <c r="M18" s="63"/>
    </row>
    <row r="19" spans="1:13" s="36" customFormat="1" ht="90">
      <c r="A19" s="31">
        <v>72</v>
      </c>
      <c r="B19" s="32" t="s">
        <v>167</v>
      </c>
      <c r="C19" s="32" t="s">
        <v>340</v>
      </c>
      <c r="D19" s="32" t="s">
        <v>254</v>
      </c>
      <c r="E19" s="34">
        <v>43608.541666666664</v>
      </c>
      <c r="F19" s="49">
        <v>43608.541666666664</v>
      </c>
      <c r="G19" s="34">
        <v>43610.5</v>
      </c>
      <c r="H19" s="49">
        <v>43610.5</v>
      </c>
      <c r="I19" s="37">
        <v>2</v>
      </c>
      <c r="J19" s="33">
        <v>1384</v>
      </c>
      <c r="K19" s="37">
        <v>0</v>
      </c>
      <c r="L19" s="33">
        <v>0</v>
      </c>
      <c r="M19" s="63"/>
    </row>
    <row r="20" spans="1:13" s="36" customFormat="1" ht="90">
      <c r="A20" s="31">
        <v>74</v>
      </c>
      <c r="B20" s="32" t="s">
        <v>162</v>
      </c>
      <c r="C20" s="32" t="s">
        <v>338</v>
      </c>
      <c r="D20" s="32" t="s">
        <v>233</v>
      </c>
      <c r="E20" s="34">
        <v>43612.684027777781</v>
      </c>
      <c r="F20" s="49">
        <v>43612.684027777781</v>
      </c>
      <c r="G20" s="34">
        <v>43613.961805555555</v>
      </c>
      <c r="H20" s="49">
        <v>43613.961805555555</v>
      </c>
      <c r="I20" s="37">
        <v>1.5</v>
      </c>
      <c r="J20" s="33">
        <v>1038</v>
      </c>
      <c r="K20" s="37">
        <v>0.5</v>
      </c>
      <c r="L20" s="33">
        <v>346</v>
      </c>
      <c r="M20" s="63"/>
    </row>
    <row r="21" spans="1:13" s="36" customFormat="1" ht="90">
      <c r="A21" s="31">
        <v>74</v>
      </c>
      <c r="B21" s="32" t="s">
        <v>162</v>
      </c>
      <c r="C21" s="32" t="s">
        <v>338</v>
      </c>
      <c r="D21" s="32" t="s">
        <v>234</v>
      </c>
      <c r="E21" s="34">
        <v>43612.684027777781</v>
      </c>
      <c r="F21" s="49">
        <v>43612.684027777781</v>
      </c>
      <c r="G21" s="34">
        <v>43613.961805555555</v>
      </c>
      <c r="H21" s="49">
        <v>43613.961805555555</v>
      </c>
      <c r="I21" s="37">
        <v>1.5</v>
      </c>
      <c r="J21" s="33">
        <v>1038</v>
      </c>
      <c r="K21" s="37">
        <v>0.5</v>
      </c>
      <c r="L21" s="33">
        <v>346</v>
      </c>
      <c r="M21" s="63"/>
    </row>
    <row r="22" spans="1:13" s="36" customFormat="1" ht="75">
      <c r="A22" s="31">
        <v>75</v>
      </c>
      <c r="B22" s="32" t="s">
        <v>174</v>
      </c>
      <c r="C22" s="32" t="s">
        <v>337</v>
      </c>
      <c r="D22" s="32" t="s">
        <v>257</v>
      </c>
      <c r="E22" s="34">
        <v>43619.822916666664</v>
      </c>
      <c r="F22" s="49">
        <v>43619.822916666664</v>
      </c>
      <c r="G22" s="34">
        <v>43622.961805555555</v>
      </c>
      <c r="H22" s="49">
        <v>43622.961805555555</v>
      </c>
      <c r="I22" s="37">
        <v>3</v>
      </c>
      <c r="J22" s="33">
        <v>2076</v>
      </c>
      <c r="K22" s="37">
        <v>0.5</v>
      </c>
      <c r="L22" s="33">
        <v>346</v>
      </c>
      <c r="M22" s="63"/>
    </row>
    <row r="23" spans="1:13" s="36" customFormat="1" ht="75">
      <c r="A23" s="31">
        <v>75</v>
      </c>
      <c r="B23" s="32" t="s">
        <v>174</v>
      </c>
      <c r="C23" s="32" t="s">
        <v>337</v>
      </c>
      <c r="D23" s="32" t="s">
        <v>258</v>
      </c>
      <c r="E23" s="34">
        <v>43619.822916666664</v>
      </c>
      <c r="F23" s="49">
        <v>43619.822916666664</v>
      </c>
      <c r="G23" s="34">
        <v>43622.961805555555</v>
      </c>
      <c r="H23" s="49">
        <v>43622.961805555555</v>
      </c>
      <c r="I23" s="37">
        <v>3</v>
      </c>
      <c r="J23" s="33">
        <v>2076</v>
      </c>
      <c r="K23" s="37">
        <v>0.5</v>
      </c>
      <c r="L23" s="33">
        <v>346</v>
      </c>
      <c r="M23" s="63"/>
    </row>
    <row r="24" spans="1:13" s="36" customFormat="1" ht="90">
      <c r="A24" s="31">
        <v>76</v>
      </c>
      <c r="B24" s="32" t="s">
        <v>506</v>
      </c>
      <c r="C24" s="32" t="s">
        <v>502</v>
      </c>
      <c r="D24" s="32" t="s">
        <v>176</v>
      </c>
      <c r="E24" s="34">
        <v>43597.798611111109</v>
      </c>
      <c r="F24" s="49">
        <v>43597.798611111109</v>
      </c>
      <c r="G24" s="34">
        <v>43604.517361111109</v>
      </c>
      <c r="H24" s="49">
        <v>43604.517361111109</v>
      </c>
      <c r="I24" s="37">
        <v>7</v>
      </c>
      <c r="J24" s="33">
        <v>13595.820000000002</v>
      </c>
      <c r="K24" s="37">
        <v>0.5</v>
      </c>
      <c r="L24" s="33">
        <v>971.13</v>
      </c>
      <c r="M24" s="63"/>
    </row>
    <row r="25" spans="1:13" s="36" customFormat="1" ht="90">
      <c r="A25" s="31">
        <v>77</v>
      </c>
      <c r="B25" s="32" t="s">
        <v>174</v>
      </c>
      <c r="C25" s="32" t="s">
        <v>336</v>
      </c>
      <c r="D25" s="32" t="s">
        <v>184</v>
      </c>
      <c r="E25" s="34">
        <v>43594.822916666664</v>
      </c>
      <c r="F25" s="49">
        <v>43594.822916666664</v>
      </c>
      <c r="G25" s="34">
        <v>43595.961805555555</v>
      </c>
      <c r="H25" s="49">
        <v>43595.961805555555</v>
      </c>
      <c r="I25" s="37">
        <v>1</v>
      </c>
      <c r="J25" s="33">
        <v>692</v>
      </c>
      <c r="K25" s="37">
        <v>0.5</v>
      </c>
      <c r="L25" s="33">
        <v>346</v>
      </c>
      <c r="M25" s="63"/>
    </row>
    <row r="26" spans="1:13" s="36" customFormat="1" ht="90">
      <c r="A26" s="31">
        <v>77</v>
      </c>
      <c r="B26" s="32" t="s">
        <v>174</v>
      </c>
      <c r="C26" s="32" t="s">
        <v>336</v>
      </c>
      <c r="D26" s="32" t="s">
        <v>235</v>
      </c>
      <c r="E26" s="34">
        <v>43594.822916666664</v>
      </c>
      <c r="F26" s="49">
        <v>43594.822916666664</v>
      </c>
      <c r="G26" s="34">
        <v>43595.961805555555</v>
      </c>
      <c r="H26" s="49">
        <v>43595.961805555555</v>
      </c>
      <c r="I26" s="37">
        <v>1</v>
      </c>
      <c r="J26" s="33">
        <v>692</v>
      </c>
      <c r="K26" s="37">
        <v>0.5</v>
      </c>
      <c r="L26" s="33">
        <v>346</v>
      </c>
      <c r="M26" s="63"/>
    </row>
    <row r="27" spans="1:13" ht="90">
      <c r="A27" s="31">
        <v>77</v>
      </c>
      <c r="B27" s="32" t="s">
        <v>174</v>
      </c>
      <c r="C27" s="32" t="s">
        <v>336</v>
      </c>
      <c r="D27" s="32" t="s">
        <v>236</v>
      </c>
      <c r="E27" s="34">
        <v>43594.822916666664</v>
      </c>
      <c r="F27" s="49">
        <v>43594.822916666664</v>
      </c>
      <c r="G27" s="34">
        <v>43595.961805555555</v>
      </c>
      <c r="H27" s="49">
        <v>43595.961805555555</v>
      </c>
      <c r="I27" s="37">
        <v>1</v>
      </c>
      <c r="J27" s="33">
        <v>692</v>
      </c>
      <c r="K27" s="37">
        <v>0.5</v>
      </c>
      <c r="L27" s="33">
        <v>346</v>
      </c>
      <c r="M27" s="63"/>
    </row>
    <row r="28" spans="1:13" ht="60">
      <c r="A28" s="31">
        <v>79</v>
      </c>
      <c r="B28" s="32" t="s">
        <v>230</v>
      </c>
      <c r="C28" s="32" t="s">
        <v>335</v>
      </c>
      <c r="D28" s="32" t="s">
        <v>210</v>
      </c>
      <c r="E28" s="34">
        <v>43598.291666666664</v>
      </c>
      <c r="F28" s="49">
        <v>43598.291666666664</v>
      </c>
      <c r="G28" s="34">
        <v>43602.791666666664</v>
      </c>
      <c r="H28" s="49">
        <v>43602.791666666664</v>
      </c>
      <c r="I28" s="37">
        <v>5</v>
      </c>
      <c r="J28" s="33">
        <v>2322</v>
      </c>
      <c r="K28" s="37">
        <v>0</v>
      </c>
      <c r="L28" s="33">
        <v>0</v>
      </c>
      <c r="M28" s="63"/>
    </row>
    <row r="29" spans="1:13" ht="60">
      <c r="A29" s="31">
        <v>79</v>
      </c>
      <c r="B29" s="32" t="s">
        <v>230</v>
      </c>
      <c r="C29" s="32" t="s">
        <v>335</v>
      </c>
      <c r="D29" s="32" t="s">
        <v>237</v>
      </c>
      <c r="E29" s="34">
        <v>43598.291666666664</v>
      </c>
      <c r="F29" s="49">
        <v>43598.291666666664</v>
      </c>
      <c r="G29" s="34">
        <v>43602.791666666664</v>
      </c>
      <c r="H29" s="49">
        <v>43602.791666666664</v>
      </c>
      <c r="I29" s="37">
        <v>5</v>
      </c>
      <c r="J29" s="33">
        <v>2322</v>
      </c>
      <c r="K29" s="37">
        <v>0</v>
      </c>
      <c r="L29" s="33">
        <v>0</v>
      </c>
      <c r="M29" s="63"/>
    </row>
    <row r="30" spans="1:13" ht="30">
      <c r="A30" s="31">
        <v>81</v>
      </c>
      <c r="B30" s="32" t="s">
        <v>162</v>
      </c>
      <c r="C30" s="32" t="s">
        <v>334</v>
      </c>
      <c r="D30" s="32" t="s">
        <v>225</v>
      </c>
      <c r="E30" s="34">
        <v>43612.621527777781</v>
      </c>
      <c r="F30" s="49">
        <v>43612.621527777781</v>
      </c>
      <c r="G30" s="34">
        <v>43614.510416666664</v>
      </c>
      <c r="H30" s="49">
        <v>43614.510416666664</v>
      </c>
      <c r="I30" s="37">
        <v>2</v>
      </c>
      <c r="J30" s="33">
        <v>1896</v>
      </c>
      <c r="K30" s="37">
        <v>0.5</v>
      </c>
      <c r="L30" s="33">
        <v>474</v>
      </c>
      <c r="M30" s="63"/>
    </row>
    <row r="31" spans="1:13" ht="210">
      <c r="A31" s="31">
        <v>83</v>
      </c>
      <c r="B31" s="32" t="s">
        <v>167</v>
      </c>
      <c r="C31" s="32" t="s">
        <v>333</v>
      </c>
      <c r="D31" s="32" t="s">
        <v>203</v>
      </c>
      <c r="E31" s="34">
        <v>43596.75</v>
      </c>
      <c r="F31" s="49">
        <v>43596.75</v>
      </c>
      <c r="G31" s="34">
        <v>43596.9375</v>
      </c>
      <c r="H31" s="49">
        <v>43596.9375</v>
      </c>
      <c r="I31" s="37">
        <v>0.5</v>
      </c>
      <c r="J31" s="33">
        <v>346</v>
      </c>
      <c r="K31" s="37">
        <v>0</v>
      </c>
      <c r="L31" s="33">
        <v>0</v>
      </c>
      <c r="M31" s="63"/>
    </row>
    <row r="32" spans="1:13" ht="210">
      <c r="A32" s="31">
        <v>83</v>
      </c>
      <c r="B32" s="32" t="s">
        <v>167</v>
      </c>
      <c r="C32" s="32" t="s">
        <v>333</v>
      </c>
      <c r="D32" s="32" t="s">
        <v>238</v>
      </c>
      <c r="E32" s="34">
        <v>43596.75</v>
      </c>
      <c r="F32" s="49">
        <v>43596.75</v>
      </c>
      <c r="G32" s="34">
        <v>43596.9375</v>
      </c>
      <c r="H32" s="49">
        <v>43596.9375</v>
      </c>
      <c r="I32" s="37">
        <v>0.5</v>
      </c>
      <c r="J32" s="33">
        <v>346</v>
      </c>
      <c r="K32" s="37">
        <v>0</v>
      </c>
      <c r="L32" s="33">
        <v>0</v>
      </c>
      <c r="M32" s="63"/>
    </row>
    <row r="33" spans="1:13" ht="210">
      <c r="A33" s="31">
        <v>83</v>
      </c>
      <c r="B33" s="32" t="s">
        <v>167</v>
      </c>
      <c r="C33" s="32" t="s">
        <v>333</v>
      </c>
      <c r="D33" s="32" t="s">
        <v>170</v>
      </c>
      <c r="E33" s="34">
        <v>43596.75</v>
      </c>
      <c r="F33" s="49">
        <v>43596.75</v>
      </c>
      <c r="G33" s="34">
        <v>43596.9375</v>
      </c>
      <c r="H33" s="49">
        <v>43596.9375</v>
      </c>
      <c r="I33" s="37">
        <v>0.5</v>
      </c>
      <c r="J33" s="33">
        <v>346</v>
      </c>
      <c r="K33" s="37">
        <v>0</v>
      </c>
      <c r="L33" s="33">
        <v>0</v>
      </c>
      <c r="M33" s="63"/>
    </row>
    <row r="34" spans="1:13" ht="210">
      <c r="A34" s="31">
        <v>83</v>
      </c>
      <c r="B34" s="32" t="s">
        <v>167</v>
      </c>
      <c r="C34" s="32" t="s">
        <v>333</v>
      </c>
      <c r="D34" s="32" t="s">
        <v>239</v>
      </c>
      <c r="E34" s="34">
        <v>43596.75</v>
      </c>
      <c r="F34" s="49">
        <v>43596.75</v>
      </c>
      <c r="G34" s="34">
        <v>43596.9375</v>
      </c>
      <c r="H34" s="49">
        <v>43596.9375</v>
      </c>
      <c r="I34" s="37">
        <v>0.5</v>
      </c>
      <c r="J34" s="33">
        <v>346</v>
      </c>
      <c r="K34" s="37">
        <v>0</v>
      </c>
      <c r="L34" s="33">
        <v>0</v>
      </c>
      <c r="M34" s="63"/>
    </row>
    <row r="35" spans="1:13" ht="210">
      <c r="A35" s="31">
        <v>83</v>
      </c>
      <c r="B35" s="32" t="s">
        <v>167</v>
      </c>
      <c r="C35" s="32" t="s">
        <v>333</v>
      </c>
      <c r="D35" s="32" t="s">
        <v>240</v>
      </c>
      <c r="E35" s="34">
        <v>43596.75</v>
      </c>
      <c r="F35" s="49">
        <v>43596.75</v>
      </c>
      <c r="G35" s="34">
        <v>43596.9375</v>
      </c>
      <c r="H35" s="49">
        <v>43596.9375</v>
      </c>
      <c r="I35" s="37">
        <v>0.5</v>
      </c>
      <c r="J35" s="33">
        <v>346</v>
      </c>
      <c r="K35" s="37">
        <v>0</v>
      </c>
      <c r="L35" s="33">
        <v>0</v>
      </c>
      <c r="M35" s="63"/>
    </row>
    <row r="36" spans="1:13" ht="210">
      <c r="A36" s="31">
        <v>83</v>
      </c>
      <c r="B36" s="32" t="s">
        <v>167</v>
      </c>
      <c r="C36" s="32" t="s">
        <v>333</v>
      </c>
      <c r="D36" s="32" t="s">
        <v>241</v>
      </c>
      <c r="E36" s="34">
        <v>43596.75</v>
      </c>
      <c r="F36" s="49">
        <v>43596.75</v>
      </c>
      <c r="G36" s="34">
        <v>43596.9375</v>
      </c>
      <c r="H36" s="49">
        <v>43596.9375</v>
      </c>
      <c r="I36" s="37">
        <v>0.5</v>
      </c>
      <c r="J36" s="33">
        <v>346</v>
      </c>
      <c r="K36" s="37">
        <v>0</v>
      </c>
      <c r="L36" s="33">
        <v>0</v>
      </c>
      <c r="M36" s="63"/>
    </row>
    <row r="37" spans="1:13" ht="210">
      <c r="A37" s="31">
        <v>83</v>
      </c>
      <c r="B37" s="32" t="s">
        <v>167</v>
      </c>
      <c r="C37" s="32" t="s">
        <v>333</v>
      </c>
      <c r="D37" s="32" t="s">
        <v>242</v>
      </c>
      <c r="E37" s="34">
        <v>43596.75</v>
      </c>
      <c r="F37" s="49">
        <v>43596.75</v>
      </c>
      <c r="G37" s="34">
        <v>43596.9375</v>
      </c>
      <c r="H37" s="49">
        <v>43596.9375</v>
      </c>
      <c r="I37" s="37">
        <v>0.5</v>
      </c>
      <c r="J37" s="33">
        <v>346</v>
      </c>
      <c r="K37" s="37">
        <v>0</v>
      </c>
      <c r="L37" s="33">
        <v>0</v>
      </c>
      <c r="M37" s="63"/>
    </row>
    <row r="38" spans="1:13" ht="60">
      <c r="A38" s="31">
        <v>84</v>
      </c>
      <c r="B38" s="32" t="s">
        <v>174</v>
      </c>
      <c r="C38" s="32" t="s">
        <v>332</v>
      </c>
      <c r="D38" s="32" t="s">
        <v>170</v>
      </c>
      <c r="E38" s="34">
        <v>43619.822916666664</v>
      </c>
      <c r="F38" s="49">
        <v>43619.822916666664</v>
      </c>
      <c r="G38" s="34">
        <v>43622.961805555555</v>
      </c>
      <c r="H38" s="49">
        <v>43622.961805555555</v>
      </c>
      <c r="I38" s="37">
        <v>3</v>
      </c>
      <c r="J38" s="33">
        <v>2076</v>
      </c>
      <c r="K38" s="37">
        <v>0.5</v>
      </c>
      <c r="L38" s="33">
        <v>346</v>
      </c>
      <c r="M38" s="63"/>
    </row>
    <row r="39" spans="1:13" ht="150">
      <c r="A39" s="31">
        <v>85</v>
      </c>
      <c r="B39" s="32" t="s">
        <v>231</v>
      </c>
      <c r="C39" s="32" t="s">
        <v>331</v>
      </c>
      <c r="D39" s="32" t="s">
        <v>243</v>
      </c>
      <c r="E39" s="34">
        <v>43605.291666666664</v>
      </c>
      <c r="F39" s="49">
        <v>43605.291666666664</v>
      </c>
      <c r="G39" s="34">
        <v>43608.791666666664</v>
      </c>
      <c r="H39" s="49">
        <v>43608.791666666664</v>
      </c>
      <c r="I39" s="37">
        <v>4</v>
      </c>
      <c r="J39" s="33">
        <v>1857.6</v>
      </c>
      <c r="K39" s="37">
        <v>0</v>
      </c>
      <c r="L39" s="33">
        <v>0</v>
      </c>
      <c r="M39" s="63"/>
    </row>
    <row r="40" spans="1:13" ht="150">
      <c r="A40" s="31">
        <v>85</v>
      </c>
      <c r="B40" s="32" t="s">
        <v>231</v>
      </c>
      <c r="C40" s="32" t="s">
        <v>331</v>
      </c>
      <c r="D40" s="32" t="s">
        <v>200</v>
      </c>
      <c r="E40" s="34">
        <v>43605.291666666664</v>
      </c>
      <c r="F40" s="49">
        <v>43605.291666666664</v>
      </c>
      <c r="G40" s="34">
        <v>43608.791666666664</v>
      </c>
      <c r="H40" s="49">
        <v>43608.791666666664</v>
      </c>
      <c r="I40" s="37">
        <v>4</v>
      </c>
      <c r="J40" s="33">
        <v>1857.6</v>
      </c>
      <c r="K40" s="37">
        <v>0</v>
      </c>
      <c r="L40" s="33">
        <v>0</v>
      </c>
      <c r="M40" s="63"/>
    </row>
    <row r="41" spans="1:13" ht="45">
      <c r="A41" s="31">
        <v>86</v>
      </c>
      <c r="B41" s="32" t="s">
        <v>232</v>
      </c>
      <c r="C41" s="32" t="s">
        <v>330</v>
      </c>
      <c r="D41" s="32" t="s">
        <v>198</v>
      </c>
      <c r="E41" s="34">
        <v>43606.333333333336</v>
      </c>
      <c r="F41" s="49">
        <v>43606.333333333336</v>
      </c>
      <c r="G41" s="34">
        <v>43606.833333333336</v>
      </c>
      <c r="H41" s="49">
        <v>43606.833333333336</v>
      </c>
      <c r="I41" s="37">
        <v>1</v>
      </c>
      <c r="J41" s="33">
        <v>387</v>
      </c>
      <c r="K41" s="37">
        <v>0</v>
      </c>
      <c r="L41" s="33">
        <v>0</v>
      </c>
      <c r="M41" s="63"/>
    </row>
    <row r="42" spans="1:13" ht="45">
      <c r="A42" s="31">
        <v>86</v>
      </c>
      <c r="B42" s="32" t="s">
        <v>232</v>
      </c>
      <c r="C42" s="32" t="s">
        <v>330</v>
      </c>
      <c r="D42" s="32" t="s">
        <v>244</v>
      </c>
      <c r="E42" s="34">
        <v>43606.333333333336</v>
      </c>
      <c r="F42" s="49">
        <v>43606.333333333336</v>
      </c>
      <c r="G42" s="34">
        <v>43606.833333333336</v>
      </c>
      <c r="H42" s="49">
        <v>43606.833333333336</v>
      </c>
      <c r="I42" s="37">
        <v>1</v>
      </c>
      <c r="J42" s="33">
        <v>387</v>
      </c>
      <c r="K42" s="37">
        <v>0</v>
      </c>
      <c r="L42" s="33">
        <v>0</v>
      </c>
      <c r="M42" s="63"/>
    </row>
    <row r="43" spans="1:13" ht="30">
      <c r="A43" s="31">
        <v>89</v>
      </c>
      <c r="B43" s="32" t="s">
        <v>174</v>
      </c>
      <c r="C43" s="32" t="s">
        <v>329</v>
      </c>
      <c r="D43" s="32" t="s">
        <v>248</v>
      </c>
      <c r="E43" s="34">
        <v>43619.600694444445</v>
      </c>
      <c r="F43" s="49">
        <v>43619.600694444445</v>
      </c>
      <c r="G43" s="34">
        <v>43621.868055555555</v>
      </c>
      <c r="H43" s="49">
        <v>43621.868055555555</v>
      </c>
      <c r="I43" s="37">
        <v>2.5</v>
      </c>
      <c r="J43" s="33">
        <v>1730</v>
      </c>
      <c r="K43" s="37">
        <v>0.5</v>
      </c>
      <c r="L43" s="33">
        <v>346</v>
      </c>
      <c r="M43" s="63"/>
    </row>
    <row r="44" spans="1:13" ht="225">
      <c r="A44" s="31">
        <v>90</v>
      </c>
      <c r="B44" s="32" t="s">
        <v>167</v>
      </c>
      <c r="C44" s="32" t="s">
        <v>328</v>
      </c>
      <c r="D44" s="32" t="s">
        <v>245</v>
      </c>
      <c r="E44" s="34">
        <v>43596.75</v>
      </c>
      <c r="F44" s="49">
        <v>43596.75</v>
      </c>
      <c r="G44" s="34">
        <v>43596.9375</v>
      </c>
      <c r="H44" s="49">
        <v>43596.9375</v>
      </c>
      <c r="I44" s="37">
        <v>0.5</v>
      </c>
      <c r="J44" s="33">
        <v>346</v>
      </c>
      <c r="K44" s="37">
        <v>0</v>
      </c>
      <c r="L44" s="33">
        <v>0</v>
      </c>
      <c r="M44" s="63"/>
    </row>
    <row r="45" spans="1:13">
      <c r="A45" s="31">
        <v>91</v>
      </c>
      <c r="B45" s="32" t="s">
        <v>255</v>
      </c>
      <c r="C45" s="32" t="s">
        <v>278</v>
      </c>
      <c r="D45" s="32" t="s">
        <v>198</v>
      </c>
      <c r="E45" s="34">
        <v>43618.291666666664</v>
      </c>
      <c r="F45" s="49">
        <v>43618.291666666664</v>
      </c>
      <c r="G45" s="34">
        <v>43623.833333333336</v>
      </c>
      <c r="H45" s="49">
        <v>43623.833333333336</v>
      </c>
      <c r="I45" s="37">
        <v>6</v>
      </c>
      <c r="J45" s="33">
        <v>2322</v>
      </c>
      <c r="K45" s="37">
        <v>0</v>
      </c>
      <c r="L45" s="33">
        <v>0</v>
      </c>
      <c r="M45" s="63"/>
    </row>
    <row r="46" spans="1:13">
      <c r="A46" s="31">
        <v>91</v>
      </c>
      <c r="B46" s="32" t="s">
        <v>255</v>
      </c>
      <c r="C46" s="32" t="s">
        <v>278</v>
      </c>
      <c r="D46" s="32" t="s">
        <v>253</v>
      </c>
      <c r="E46" s="34">
        <v>43618.291666666664</v>
      </c>
      <c r="F46" s="49">
        <v>43618.291666666664</v>
      </c>
      <c r="G46" s="34">
        <v>43623.833333333336</v>
      </c>
      <c r="H46" s="49">
        <v>43623.833333333336</v>
      </c>
      <c r="I46" s="37">
        <v>6</v>
      </c>
      <c r="J46" s="33">
        <v>2786.4</v>
      </c>
      <c r="K46" s="37">
        <v>0</v>
      </c>
      <c r="L46" s="33">
        <v>0</v>
      </c>
      <c r="M46" s="63"/>
    </row>
    <row r="47" spans="1:13" ht="30">
      <c r="A47" s="31">
        <v>92</v>
      </c>
      <c r="B47" s="32" t="s">
        <v>256</v>
      </c>
      <c r="C47" s="32" t="s">
        <v>278</v>
      </c>
      <c r="D47" s="32" t="s">
        <v>216</v>
      </c>
      <c r="E47" s="34">
        <v>43619.291666666664</v>
      </c>
      <c r="F47" s="49">
        <v>43619.291666666664</v>
      </c>
      <c r="G47" s="34">
        <v>43623.833333333336</v>
      </c>
      <c r="H47" s="49">
        <v>43623.833333333336</v>
      </c>
      <c r="I47" s="37">
        <v>5</v>
      </c>
      <c r="J47" s="33">
        <v>1935</v>
      </c>
      <c r="K47" s="37">
        <v>0</v>
      </c>
      <c r="L47" s="33">
        <v>0</v>
      </c>
      <c r="M47" s="63"/>
    </row>
    <row r="48" spans="1:13" ht="30">
      <c r="A48" s="31">
        <v>92</v>
      </c>
      <c r="B48" s="32" t="s">
        <v>256</v>
      </c>
      <c r="C48" s="32" t="s">
        <v>278</v>
      </c>
      <c r="D48" s="32" t="s">
        <v>245</v>
      </c>
      <c r="E48" s="34">
        <v>43619.291666666664</v>
      </c>
      <c r="F48" s="49">
        <v>43619.291666666664</v>
      </c>
      <c r="G48" s="34">
        <v>43623.833333333336</v>
      </c>
      <c r="H48" s="49">
        <v>43623.833333333336</v>
      </c>
      <c r="I48" s="37">
        <v>5</v>
      </c>
      <c r="J48" s="33">
        <v>2322</v>
      </c>
      <c r="K48" s="37">
        <v>0</v>
      </c>
      <c r="L48" s="33">
        <v>0</v>
      </c>
      <c r="M48" s="63"/>
    </row>
    <row r="50" spans="3:4" customFormat="1" ht="21">
      <c r="C50" s="43" t="s">
        <v>326</v>
      </c>
      <c r="D50" s="44"/>
    </row>
    <row r="51" spans="3:4" customFormat="1">
      <c r="C51" s="48" t="s">
        <v>515</v>
      </c>
      <c r="D51" s="46">
        <f>SUM(I4:I48)</f>
        <v>118.5</v>
      </c>
    </row>
    <row r="52" spans="3:4" customFormat="1">
      <c r="C52" s="48" t="s">
        <v>516</v>
      </c>
      <c r="D52" s="46">
        <f>SUM(K4:K48)*2</f>
        <v>19</v>
      </c>
    </row>
    <row r="53" spans="3:4" customFormat="1">
      <c r="C53" s="45" t="s">
        <v>3</v>
      </c>
      <c r="D53" s="47">
        <v>32</v>
      </c>
    </row>
    <row r="54" spans="3:4">
      <c r="C54" s="45" t="s">
        <v>4</v>
      </c>
      <c r="D54" s="47">
        <v>19</v>
      </c>
    </row>
    <row r="55" spans="3:4">
      <c r="C55" s="48" t="s">
        <v>9</v>
      </c>
      <c r="D55" s="55">
        <f>SUM(J4:J48)</f>
        <v>80700.42</v>
      </c>
    </row>
    <row r="56" spans="3:4">
      <c r="C56" s="48" t="s">
        <v>513</v>
      </c>
      <c r="D56" s="55">
        <f>SUM(L4:L48)</f>
        <v>7327.13</v>
      </c>
    </row>
    <row r="57" spans="3:4">
      <c r="C57" s="48" t="s">
        <v>514</v>
      </c>
      <c r="D57" s="55">
        <f>SUM(D55:D56)</f>
        <v>88027.55</v>
      </c>
    </row>
  </sheetData>
  <autoFilter ref="A3:M48"/>
  <mergeCells count="7">
    <mergeCell ref="A1:D1"/>
    <mergeCell ref="E1:H1"/>
    <mergeCell ref="I1:J2"/>
    <mergeCell ref="K1:L2"/>
    <mergeCell ref="A2:D2"/>
    <mergeCell ref="E2:F2"/>
    <mergeCell ref="G2:H2"/>
  </mergeCells>
  <pageMargins left="0" right="0" top="0" bottom="0" header="0" footer="0"/>
  <pageSetup paperSize="9" scale="61" orientation="landscape" r:id="rId1"/>
  <drawing r:id="rId2"/>
</worksheet>
</file>

<file path=xl/worksheets/sheet6.xml><?xml version="1.0" encoding="utf-8"?>
<worksheet xmlns="http://schemas.openxmlformats.org/spreadsheetml/2006/main" xmlns:r="http://schemas.openxmlformats.org/officeDocument/2006/relationships">
  <sheetPr filterMode="1"/>
  <dimension ref="A1:M69"/>
  <sheetViews>
    <sheetView topLeftCell="A55" zoomScale="70" zoomScaleNormal="70" workbookViewId="0">
      <selection activeCell="C62" sqref="C62:D69"/>
    </sheetView>
  </sheetViews>
  <sheetFormatPr defaultRowHeight="15"/>
  <cols>
    <col min="1" max="1" width="7.28515625" bestFit="1" customWidth="1"/>
    <col min="2" max="2" width="23.5703125" customWidth="1"/>
    <col min="3" max="3" width="84.7109375" customWidth="1"/>
    <col min="4" max="4" width="23.140625" customWidth="1"/>
    <col min="5" max="5" width="12.42578125" customWidth="1"/>
    <col min="6" max="6" width="13.28515625" bestFit="1" customWidth="1"/>
    <col min="7" max="7" width="14.85546875" bestFit="1" customWidth="1"/>
    <col min="8" max="8" width="14.5703125" bestFit="1" customWidth="1"/>
    <col min="9" max="9" width="17.42578125" bestFit="1" customWidth="1"/>
    <col min="10" max="10" width="14.28515625" bestFit="1" customWidth="1"/>
    <col min="11" max="11" width="16.42578125" customWidth="1"/>
    <col min="12" max="12" width="18.140625" customWidth="1"/>
    <col min="13" max="13" width="15" bestFit="1" customWidth="1"/>
  </cols>
  <sheetData>
    <row r="1" spans="1:13" ht="29.25" customHeight="1">
      <c r="A1" s="86" t="s">
        <v>10</v>
      </c>
      <c r="B1" s="87"/>
      <c r="C1" s="87"/>
      <c r="D1" s="87"/>
      <c r="E1" s="88" t="s">
        <v>505</v>
      </c>
      <c r="F1" s="89"/>
      <c r="G1" s="89"/>
      <c r="H1" s="90"/>
      <c r="I1" s="91" t="s">
        <v>507</v>
      </c>
      <c r="J1" s="91"/>
      <c r="K1" s="91" t="s">
        <v>508</v>
      </c>
      <c r="L1" s="91"/>
    </row>
    <row r="2" spans="1:13" s="60" customFormat="1" ht="29.25" customHeight="1">
      <c r="A2" s="92" t="s">
        <v>510</v>
      </c>
      <c r="B2" s="93"/>
      <c r="C2" s="93"/>
      <c r="D2" s="94"/>
      <c r="E2" s="91" t="s">
        <v>246</v>
      </c>
      <c r="F2" s="91"/>
      <c r="G2" s="91" t="s">
        <v>247</v>
      </c>
      <c r="H2" s="91"/>
      <c r="I2" s="91"/>
      <c r="J2" s="91"/>
      <c r="K2" s="91"/>
      <c r="L2" s="91"/>
    </row>
    <row r="3" spans="1:13" ht="24" customHeight="1">
      <c r="A3" s="41" t="s">
        <v>511</v>
      </c>
      <c r="B3" s="41" t="s">
        <v>212</v>
      </c>
      <c r="C3" s="41" t="s">
        <v>213</v>
      </c>
      <c r="D3" s="41" t="s">
        <v>214</v>
      </c>
      <c r="E3" s="41" t="s">
        <v>503</v>
      </c>
      <c r="F3" s="41" t="s">
        <v>504</v>
      </c>
      <c r="G3" s="41" t="s">
        <v>503</v>
      </c>
      <c r="H3" s="41" t="s">
        <v>504</v>
      </c>
      <c r="I3" s="41" t="s">
        <v>509</v>
      </c>
      <c r="J3" s="41" t="s">
        <v>512</v>
      </c>
      <c r="K3" s="41" t="s">
        <v>509</v>
      </c>
      <c r="L3" s="42" t="s">
        <v>512</v>
      </c>
    </row>
    <row r="4" spans="1:13" ht="45">
      <c r="A4" s="31">
        <v>53</v>
      </c>
      <c r="B4" s="32" t="s">
        <v>162</v>
      </c>
      <c r="C4" s="32" t="s">
        <v>274</v>
      </c>
      <c r="D4" s="32" t="s">
        <v>300</v>
      </c>
      <c r="E4" s="34">
        <v>43620.684027777781</v>
      </c>
      <c r="F4" s="49">
        <v>43620.684027777781</v>
      </c>
      <c r="G4" s="34">
        <v>43623.729166666664</v>
      </c>
      <c r="H4" s="49">
        <v>43623.729166666664</v>
      </c>
      <c r="I4" s="37">
        <v>3</v>
      </c>
      <c r="J4" s="33">
        <v>2076</v>
      </c>
      <c r="K4" s="37">
        <v>0.5</v>
      </c>
      <c r="L4" s="33">
        <v>346</v>
      </c>
      <c r="M4" s="57"/>
    </row>
    <row r="5" spans="1:13" ht="75">
      <c r="A5" s="31">
        <v>80</v>
      </c>
      <c r="B5" s="32" t="s">
        <v>259</v>
      </c>
      <c r="C5" s="32" t="s">
        <v>275</v>
      </c>
      <c r="D5" s="32" t="s">
        <v>301</v>
      </c>
      <c r="E5" s="34">
        <v>43641.354166666664</v>
      </c>
      <c r="F5" s="49">
        <v>43641.354166666664</v>
      </c>
      <c r="G5" s="34">
        <v>43644.940972222219</v>
      </c>
      <c r="H5" s="49">
        <v>43644.940972222219</v>
      </c>
      <c r="I5" s="37">
        <v>4</v>
      </c>
      <c r="J5" s="33">
        <v>2768</v>
      </c>
      <c r="K5" s="37">
        <v>0.5</v>
      </c>
      <c r="L5" s="33">
        <v>346</v>
      </c>
      <c r="M5" s="57"/>
    </row>
    <row r="6" spans="1:13" ht="75">
      <c r="A6" s="31">
        <v>80</v>
      </c>
      <c r="B6" s="32" t="s">
        <v>259</v>
      </c>
      <c r="C6" s="32" t="s">
        <v>275</v>
      </c>
      <c r="D6" s="32" t="s">
        <v>302</v>
      </c>
      <c r="E6" s="34">
        <v>43641.354166666664</v>
      </c>
      <c r="F6" s="49">
        <v>43641.354166666664</v>
      </c>
      <c r="G6" s="34">
        <v>43644.940972222219</v>
      </c>
      <c r="H6" s="49">
        <v>43644.940972222219</v>
      </c>
      <c r="I6" s="37">
        <v>4</v>
      </c>
      <c r="J6" s="33">
        <v>2768</v>
      </c>
      <c r="K6" s="37">
        <v>0.5</v>
      </c>
      <c r="L6" s="33">
        <v>346</v>
      </c>
      <c r="M6" s="57"/>
    </row>
    <row r="7" spans="1:13" ht="60">
      <c r="A7" s="31">
        <v>82</v>
      </c>
      <c r="B7" s="32" t="s">
        <v>174</v>
      </c>
      <c r="C7" s="32" t="s">
        <v>276</v>
      </c>
      <c r="D7" s="32" t="s">
        <v>223</v>
      </c>
      <c r="E7" s="34">
        <v>43621.555555555555</v>
      </c>
      <c r="F7" s="49">
        <v>43621.555555555555</v>
      </c>
      <c r="G7" s="34">
        <v>43623.961805555555</v>
      </c>
      <c r="H7" s="49">
        <v>43623.961805555555</v>
      </c>
      <c r="I7" s="37">
        <v>2.5</v>
      </c>
      <c r="J7" s="33">
        <v>1730</v>
      </c>
      <c r="K7" s="37">
        <v>0.5</v>
      </c>
      <c r="L7" s="33">
        <v>346</v>
      </c>
      <c r="M7" s="57"/>
    </row>
    <row r="8" spans="1:13" ht="45">
      <c r="A8" s="31">
        <v>87</v>
      </c>
      <c r="B8" s="32" t="s">
        <v>260</v>
      </c>
      <c r="C8" s="32" t="s">
        <v>277</v>
      </c>
      <c r="D8" s="32" t="s">
        <v>190</v>
      </c>
      <c r="E8" s="34">
        <v>43622.5</v>
      </c>
      <c r="F8" s="49">
        <v>43622.5</v>
      </c>
      <c r="G8" s="34">
        <v>43623.833333333336</v>
      </c>
      <c r="H8" s="49">
        <v>43623.833333333336</v>
      </c>
      <c r="I8" s="37">
        <v>1.5</v>
      </c>
      <c r="J8" s="33">
        <v>580.5</v>
      </c>
      <c r="K8" s="37">
        <v>0</v>
      </c>
      <c r="L8" s="33">
        <v>0</v>
      </c>
      <c r="M8" s="57"/>
    </row>
    <row r="9" spans="1:13" ht="45">
      <c r="A9" s="31">
        <v>87</v>
      </c>
      <c r="B9" s="32" t="s">
        <v>260</v>
      </c>
      <c r="C9" s="32" t="s">
        <v>277</v>
      </c>
      <c r="D9" s="32" t="s">
        <v>228</v>
      </c>
      <c r="E9" s="34">
        <v>43622.5</v>
      </c>
      <c r="F9" s="49">
        <v>43622.5</v>
      </c>
      <c r="G9" s="34">
        <v>43623.833333333336</v>
      </c>
      <c r="H9" s="49">
        <v>43623.833333333336</v>
      </c>
      <c r="I9" s="37">
        <v>1.5</v>
      </c>
      <c r="J9" s="33">
        <v>580.5</v>
      </c>
      <c r="K9" s="37">
        <v>0</v>
      </c>
      <c r="L9" s="33">
        <v>0</v>
      </c>
      <c r="M9" s="57"/>
    </row>
    <row r="10" spans="1:13" ht="45">
      <c r="A10" s="31">
        <v>88</v>
      </c>
      <c r="B10" s="32" t="s">
        <v>261</v>
      </c>
      <c r="C10" s="32" t="s">
        <v>277</v>
      </c>
      <c r="D10" s="32" t="s">
        <v>203</v>
      </c>
      <c r="E10" s="34">
        <v>43629.375</v>
      </c>
      <c r="F10" s="49">
        <v>43629.375</v>
      </c>
      <c r="G10" s="34">
        <v>43630.958333333336</v>
      </c>
      <c r="H10" s="49">
        <v>43630.958333333336</v>
      </c>
      <c r="I10" s="37">
        <v>2</v>
      </c>
      <c r="J10" s="33">
        <v>774</v>
      </c>
      <c r="K10" s="37">
        <v>0</v>
      </c>
      <c r="L10" s="33">
        <v>0</v>
      </c>
      <c r="M10" s="57"/>
    </row>
    <row r="11" spans="1:13" ht="45">
      <c r="A11" s="31">
        <v>88</v>
      </c>
      <c r="B11" s="32" t="s">
        <v>261</v>
      </c>
      <c r="C11" s="32" t="s">
        <v>277</v>
      </c>
      <c r="D11" s="32" t="s">
        <v>228</v>
      </c>
      <c r="E11" s="34">
        <v>43629.375</v>
      </c>
      <c r="F11" s="49">
        <v>43629.375</v>
      </c>
      <c r="G11" s="34">
        <v>43630.958333333336</v>
      </c>
      <c r="H11" s="49">
        <v>43630.958333333336</v>
      </c>
      <c r="I11" s="37">
        <v>2</v>
      </c>
      <c r="J11" s="33">
        <v>774</v>
      </c>
      <c r="K11" s="37">
        <v>0</v>
      </c>
      <c r="L11" s="33">
        <v>0</v>
      </c>
      <c r="M11" s="57"/>
    </row>
    <row r="12" spans="1:13" ht="30">
      <c r="A12" s="31">
        <v>93</v>
      </c>
      <c r="B12" s="32" t="s">
        <v>262</v>
      </c>
      <c r="C12" s="32" t="s">
        <v>278</v>
      </c>
      <c r="D12" s="32" t="s">
        <v>303</v>
      </c>
      <c r="E12" s="34">
        <v>43626.291666666664</v>
      </c>
      <c r="F12" s="49">
        <v>43626.291666666664</v>
      </c>
      <c r="G12" s="34">
        <v>43630.833333333336</v>
      </c>
      <c r="H12" s="49">
        <v>43630.833333333336</v>
      </c>
      <c r="I12" s="37">
        <v>5</v>
      </c>
      <c r="J12" s="33">
        <v>2322</v>
      </c>
      <c r="K12" s="37">
        <v>0</v>
      </c>
      <c r="L12" s="33">
        <v>0</v>
      </c>
      <c r="M12" s="57"/>
    </row>
    <row r="13" spans="1:13">
      <c r="A13" s="31">
        <v>94</v>
      </c>
      <c r="B13" s="32" t="s">
        <v>263</v>
      </c>
      <c r="C13" s="32" t="s">
        <v>279</v>
      </c>
      <c r="D13" s="32" t="s">
        <v>304</v>
      </c>
      <c r="E13" s="34">
        <v>43625.291666666664</v>
      </c>
      <c r="F13" s="49">
        <v>43625.291666666664</v>
      </c>
      <c r="G13" s="34">
        <v>43630.833333333336</v>
      </c>
      <c r="H13" s="49">
        <v>43630.833333333336</v>
      </c>
      <c r="I13" s="37">
        <v>6</v>
      </c>
      <c r="J13" s="33">
        <v>2786.4</v>
      </c>
      <c r="K13" s="37">
        <v>0</v>
      </c>
      <c r="L13" s="33">
        <v>0</v>
      </c>
      <c r="M13" s="57"/>
    </row>
    <row r="14" spans="1:13" ht="30" customHeight="1">
      <c r="A14" s="31">
        <v>95</v>
      </c>
      <c r="B14" s="32" t="s">
        <v>264</v>
      </c>
      <c r="C14" s="32" t="s">
        <v>279</v>
      </c>
      <c r="D14" s="32" t="s">
        <v>305</v>
      </c>
      <c r="E14" s="34">
        <v>43626.291666666664</v>
      </c>
      <c r="F14" s="49">
        <v>43626.291666666664</v>
      </c>
      <c r="G14" s="34">
        <v>43630.833333333336</v>
      </c>
      <c r="H14" s="49">
        <v>43630.833333333336</v>
      </c>
      <c r="I14" s="37">
        <v>5</v>
      </c>
      <c r="J14" s="33">
        <v>2322</v>
      </c>
      <c r="K14" s="37">
        <v>0</v>
      </c>
      <c r="L14" s="33">
        <v>0</v>
      </c>
      <c r="M14" s="57"/>
    </row>
    <row r="15" spans="1:13" ht="30">
      <c r="A15" s="31">
        <v>97</v>
      </c>
      <c r="B15" s="32" t="s">
        <v>265</v>
      </c>
      <c r="C15" s="32" t="s">
        <v>279</v>
      </c>
      <c r="D15" s="32" t="s">
        <v>203</v>
      </c>
      <c r="E15" s="34">
        <v>43640.291666666664</v>
      </c>
      <c r="F15" s="49">
        <v>43640.291666666664</v>
      </c>
      <c r="G15" s="34">
        <v>43644.833333333336</v>
      </c>
      <c r="H15" s="49">
        <v>43644.833333333336</v>
      </c>
      <c r="I15" s="37">
        <v>5</v>
      </c>
      <c r="J15" s="33">
        <v>1935</v>
      </c>
      <c r="K15" s="37">
        <v>0</v>
      </c>
      <c r="L15" s="33">
        <v>0</v>
      </c>
      <c r="M15" s="57"/>
    </row>
    <row r="16" spans="1:13" ht="30" customHeight="1">
      <c r="A16" s="31">
        <v>97</v>
      </c>
      <c r="B16" s="32" t="s">
        <v>265</v>
      </c>
      <c r="C16" s="32" t="s">
        <v>279</v>
      </c>
      <c r="D16" s="32" t="s">
        <v>253</v>
      </c>
      <c r="E16" s="34">
        <v>43640.291666666664</v>
      </c>
      <c r="F16" s="49">
        <v>43640.291666666664</v>
      </c>
      <c r="G16" s="34">
        <v>43644.833333333336</v>
      </c>
      <c r="H16" s="49">
        <v>43644.833333333336</v>
      </c>
      <c r="I16" s="37">
        <v>5</v>
      </c>
      <c r="J16" s="33">
        <v>2322</v>
      </c>
      <c r="K16" s="37">
        <v>0</v>
      </c>
      <c r="L16" s="33">
        <v>0</v>
      </c>
      <c r="M16" s="57"/>
    </row>
    <row r="17" spans="1:13">
      <c r="A17" s="31">
        <v>98</v>
      </c>
      <c r="B17" s="32" t="s">
        <v>266</v>
      </c>
      <c r="C17" s="32" t="s">
        <v>279</v>
      </c>
      <c r="D17" s="32" t="s">
        <v>245</v>
      </c>
      <c r="E17" s="34">
        <v>43640.291666666664</v>
      </c>
      <c r="F17" s="49">
        <v>43640.291666666664</v>
      </c>
      <c r="G17" s="34">
        <v>43644.833333333336</v>
      </c>
      <c r="H17" s="49">
        <v>43644.833333333336</v>
      </c>
      <c r="I17" s="37">
        <v>5</v>
      </c>
      <c r="J17" s="33">
        <v>2322</v>
      </c>
      <c r="K17" s="37">
        <v>0</v>
      </c>
      <c r="L17" s="33">
        <v>0</v>
      </c>
      <c r="M17" s="57"/>
    </row>
    <row r="18" spans="1:13">
      <c r="A18" s="31">
        <v>100</v>
      </c>
      <c r="B18" s="32" t="s">
        <v>267</v>
      </c>
      <c r="C18" s="32" t="s">
        <v>279</v>
      </c>
      <c r="D18" s="32" t="s">
        <v>304</v>
      </c>
      <c r="E18" s="34">
        <v>43640.291666666664</v>
      </c>
      <c r="F18" s="49">
        <v>43640.291666666664</v>
      </c>
      <c r="G18" s="34">
        <v>43644.833333333336</v>
      </c>
      <c r="H18" s="49">
        <v>43644.833333333336</v>
      </c>
      <c r="I18" s="37">
        <v>5</v>
      </c>
      <c r="J18" s="33">
        <v>2322</v>
      </c>
      <c r="K18" s="37">
        <v>0</v>
      </c>
      <c r="L18" s="33">
        <v>0</v>
      </c>
      <c r="M18" s="57"/>
    </row>
    <row r="19" spans="1:13" ht="30">
      <c r="A19" s="31">
        <v>101</v>
      </c>
      <c r="B19" s="32" t="s">
        <v>268</v>
      </c>
      <c r="C19" s="32" t="s">
        <v>279</v>
      </c>
      <c r="D19" s="32" t="s">
        <v>303</v>
      </c>
      <c r="E19" s="34">
        <v>43639.291666666664</v>
      </c>
      <c r="F19" s="49">
        <v>43639.291666666664</v>
      </c>
      <c r="G19" s="34">
        <v>43644.833333333336</v>
      </c>
      <c r="H19" s="49">
        <v>43644.833333333336</v>
      </c>
      <c r="I19" s="37">
        <v>6</v>
      </c>
      <c r="J19" s="33">
        <v>2786.4</v>
      </c>
      <c r="K19" s="37">
        <v>0</v>
      </c>
      <c r="L19" s="33">
        <v>0</v>
      </c>
      <c r="M19" s="57"/>
    </row>
    <row r="20" spans="1:13" ht="45">
      <c r="A20" s="31">
        <v>106</v>
      </c>
      <c r="B20" s="32" t="s">
        <v>174</v>
      </c>
      <c r="C20" s="32" t="s">
        <v>280</v>
      </c>
      <c r="D20" s="32" t="s">
        <v>306</v>
      </c>
      <c r="E20" s="34">
        <v>43620.336805555555</v>
      </c>
      <c r="F20" s="49">
        <v>43620.336805555555</v>
      </c>
      <c r="G20" s="34">
        <v>43621.486111111109</v>
      </c>
      <c r="H20" s="49">
        <v>43621.486111111109</v>
      </c>
      <c r="I20" s="37">
        <v>1</v>
      </c>
      <c r="J20" s="33">
        <v>948</v>
      </c>
      <c r="K20" s="37">
        <v>0.5</v>
      </c>
      <c r="L20" s="33">
        <v>474</v>
      </c>
      <c r="M20" s="57"/>
    </row>
    <row r="21" spans="1:13" ht="30">
      <c r="A21" s="31">
        <v>109</v>
      </c>
      <c r="B21" s="32" t="s">
        <v>162</v>
      </c>
      <c r="C21" s="32" t="s">
        <v>281</v>
      </c>
      <c r="D21" s="32" t="s">
        <v>194</v>
      </c>
      <c r="E21" s="34">
        <v>43626.732638888891</v>
      </c>
      <c r="F21" s="49">
        <v>43626.732638888891</v>
      </c>
      <c r="G21" s="34">
        <v>43628.979166666664</v>
      </c>
      <c r="H21" s="49">
        <v>43628.979166666664</v>
      </c>
      <c r="I21" s="37">
        <v>2.5</v>
      </c>
      <c r="J21" s="33">
        <v>2370</v>
      </c>
      <c r="K21" s="37">
        <v>0.5</v>
      </c>
      <c r="L21" s="33">
        <v>474</v>
      </c>
      <c r="M21" s="57"/>
    </row>
    <row r="22" spans="1:13" ht="90">
      <c r="A22" s="31">
        <v>110</v>
      </c>
      <c r="B22" s="32" t="s">
        <v>179</v>
      </c>
      <c r="C22" s="32" t="s">
        <v>282</v>
      </c>
      <c r="D22" s="32" t="s">
        <v>173</v>
      </c>
      <c r="E22" s="34">
        <v>43641.708333333336</v>
      </c>
      <c r="F22" s="49">
        <v>43641.708333333336</v>
      </c>
      <c r="G22" s="34">
        <v>43645.510416666664</v>
      </c>
      <c r="H22" s="49">
        <v>43645.510416666664</v>
      </c>
      <c r="I22" s="37">
        <v>4</v>
      </c>
      <c r="J22" s="33">
        <v>2768</v>
      </c>
      <c r="K22" s="37">
        <v>0.5</v>
      </c>
      <c r="L22" s="33">
        <v>346</v>
      </c>
      <c r="M22" s="57"/>
    </row>
    <row r="23" spans="1:13" ht="75">
      <c r="A23" s="31">
        <v>111</v>
      </c>
      <c r="B23" s="32" t="s">
        <v>179</v>
      </c>
      <c r="C23" s="32" t="s">
        <v>283</v>
      </c>
      <c r="D23" s="32" t="s">
        <v>170</v>
      </c>
      <c r="E23" s="34">
        <v>43642.708333333336</v>
      </c>
      <c r="F23" s="49">
        <v>43642.708333333336</v>
      </c>
      <c r="G23" s="34">
        <v>43645.510416666664</v>
      </c>
      <c r="H23" s="49">
        <v>43645.510416666664</v>
      </c>
      <c r="I23" s="37">
        <v>3</v>
      </c>
      <c r="J23" s="33">
        <v>2076</v>
      </c>
      <c r="K23" s="37">
        <v>0.5</v>
      </c>
      <c r="L23" s="33">
        <v>346</v>
      </c>
      <c r="M23" s="57"/>
    </row>
    <row r="24" spans="1:13" ht="60">
      <c r="A24" s="31">
        <v>113</v>
      </c>
      <c r="B24" s="32" t="s">
        <v>269</v>
      </c>
      <c r="C24" s="32" t="s">
        <v>284</v>
      </c>
      <c r="D24" s="32" t="s">
        <v>307</v>
      </c>
      <c r="E24" s="34">
        <v>43627.333333333336</v>
      </c>
      <c r="F24" s="49">
        <v>43627.333333333336</v>
      </c>
      <c r="G24" s="34">
        <v>43627.8125</v>
      </c>
      <c r="H24" s="49">
        <v>43627.8125</v>
      </c>
      <c r="I24" s="37">
        <v>0.5</v>
      </c>
      <c r="J24" s="33">
        <v>193.5</v>
      </c>
      <c r="K24" s="37">
        <v>0</v>
      </c>
      <c r="L24" s="33">
        <v>0</v>
      </c>
      <c r="M24" s="57"/>
    </row>
    <row r="25" spans="1:13" ht="30">
      <c r="A25" s="31">
        <v>115</v>
      </c>
      <c r="B25" s="32" t="s">
        <v>179</v>
      </c>
      <c r="C25" s="32" t="s">
        <v>285</v>
      </c>
      <c r="D25" s="32" t="s">
        <v>176</v>
      </c>
      <c r="E25" s="34">
        <v>43629.684027777781</v>
      </c>
      <c r="F25" s="49">
        <v>43629.684027777781</v>
      </c>
      <c r="G25" s="34">
        <v>43630.899305555555</v>
      </c>
      <c r="H25" s="49">
        <v>43630.899305555555</v>
      </c>
      <c r="I25" s="37">
        <v>1.5</v>
      </c>
      <c r="J25" s="33">
        <v>1422</v>
      </c>
      <c r="K25" s="37">
        <v>0.5</v>
      </c>
      <c r="L25" s="33">
        <v>474</v>
      </c>
      <c r="M25" s="57"/>
    </row>
    <row r="26" spans="1:13">
      <c r="A26" s="31">
        <v>116</v>
      </c>
      <c r="B26" s="32" t="s">
        <v>167</v>
      </c>
      <c r="C26" s="32" t="s">
        <v>286</v>
      </c>
      <c r="D26" s="32" t="s">
        <v>308</v>
      </c>
      <c r="E26" s="34">
        <v>43633.291666666664</v>
      </c>
      <c r="F26" s="49">
        <v>43633.291666666664</v>
      </c>
      <c r="G26" s="34">
        <v>43634.996527777781</v>
      </c>
      <c r="H26" s="49">
        <v>43634.996527777781</v>
      </c>
      <c r="I26" s="37">
        <v>2</v>
      </c>
      <c r="J26" s="33">
        <v>1384</v>
      </c>
      <c r="K26" s="37">
        <v>0</v>
      </c>
      <c r="L26" s="33">
        <v>0</v>
      </c>
      <c r="M26" s="57"/>
    </row>
    <row r="27" spans="1:13">
      <c r="A27" s="31">
        <v>116</v>
      </c>
      <c r="B27" s="32" t="s">
        <v>167</v>
      </c>
      <c r="C27" s="32" t="s">
        <v>286</v>
      </c>
      <c r="D27" s="32" t="s">
        <v>225</v>
      </c>
      <c r="E27" s="34">
        <v>43633.291666666664</v>
      </c>
      <c r="F27" s="49">
        <v>43633.291666666664</v>
      </c>
      <c r="G27" s="34">
        <v>43634.996527777781</v>
      </c>
      <c r="H27" s="49">
        <v>43634.996527777781</v>
      </c>
      <c r="I27" s="37">
        <v>2</v>
      </c>
      <c r="J27" s="33">
        <v>1896</v>
      </c>
      <c r="K27" s="37">
        <v>0</v>
      </c>
      <c r="L27" s="33">
        <v>0</v>
      </c>
      <c r="M27" s="57"/>
    </row>
    <row r="28" spans="1:13" ht="30">
      <c r="A28" s="31">
        <v>116</v>
      </c>
      <c r="B28" s="32" t="s">
        <v>167</v>
      </c>
      <c r="C28" s="32" t="s">
        <v>286</v>
      </c>
      <c r="D28" s="32" t="s">
        <v>309</v>
      </c>
      <c r="E28" s="34">
        <v>43633.291666666664</v>
      </c>
      <c r="F28" s="49">
        <v>43633.291666666664</v>
      </c>
      <c r="G28" s="34">
        <v>43634.996527777781</v>
      </c>
      <c r="H28" s="49">
        <v>43634.996527777781</v>
      </c>
      <c r="I28" s="37">
        <v>2</v>
      </c>
      <c r="J28" s="33">
        <v>1384</v>
      </c>
      <c r="K28" s="37">
        <v>0</v>
      </c>
      <c r="L28" s="33">
        <v>0</v>
      </c>
      <c r="M28" s="57"/>
    </row>
    <row r="29" spans="1:13" ht="45">
      <c r="A29" s="31">
        <v>117</v>
      </c>
      <c r="B29" s="32" t="s">
        <v>270</v>
      </c>
      <c r="C29" s="32" t="s">
        <v>287</v>
      </c>
      <c r="D29" s="32" t="s">
        <v>310</v>
      </c>
      <c r="E29" s="34">
        <v>43647.309027777781</v>
      </c>
      <c r="F29" s="49">
        <v>43647.309027777781</v>
      </c>
      <c r="G29" s="34">
        <v>43648.947916666664</v>
      </c>
      <c r="H29" s="49">
        <v>43648.947916666664</v>
      </c>
      <c r="I29" s="37">
        <v>2</v>
      </c>
      <c r="J29" s="33">
        <v>1450</v>
      </c>
      <c r="K29" s="37">
        <v>0.5</v>
      </c>
      <c r="L29" s="33">
        <v>362.5</v>
      </c>
      <c r="M29" s="57"/>
    </row>
    <row r="30" spans="1:13" ht="45">
      <c r="A30" s="31">
        <v>117</v>
      </c>
      <c r="B30" s="32" t="s">
        <v>270</v>
      </c>
      <c r="C30" s="32" t="s">
        <v>287</v>
      </c>
      <c r="D30" s="32" t="s">
        <v>311</v>
      </c>
      <c r="E30" s="34">
        <v>43647.309027777781</v>
      </c>
      <c r="F30" s="49">
        <v>43647.309027777781</v>
      </c>
      <c r="G30" s="34">
        <v>43648.947916666664</v>
      </c>
      <c r="H30" s="49">
        <v>43648.947916666664</v>
      </c>
      <c r="I30" s="37">
        <v>2</v>
      </c>
      <c r="J30" s="33">
        <v>1450</v>
      </c>
      <c r="K30" s="37">
        <v>0.5</v>
      </c>
      <c r="L30" s="33">
        <v>362.5</v>
      </c>
      <c r="M30" s="57"/>
    </row>
    <row r="31" spans="1:13" ht="45">
      <c r="A31" s="31">
        <v>117</v>
      </c>
      <c r="B31" s="32" t="s">
        <v>270</v>
      </c>
      <c r="C31" s="32" t="s">
        <v>287</v>
      </c>
      <c r="D31" s="32" t="s">
        <v>312</v>
      </c>
      <c r="E31" s="34">
        <v>43647.309027777781</v>
      </c>
      <c r="F31" s="49">
        <v>43647.309027777781</v>
      </c>
      <c r="G31" s="34">
        <v>43648.947916666664</v>
      </c>
      <c r="H31" s="49">
        <v>43648.947916666664</v>
      </c>
      <c r="I31" s="37">
        <v>2</v>
      </c>
      <c r="J31" s="33">
        <v>1450</v>
      </c>
      <c r="K31" s="37">
        <v>0.5</v>
      </c>
      <c r="L31" s="33">
        <v>362.5</v>
      </c>
      <c r="M31" s="57"/>
    </row>
    <row r="32" spans="1:13" ht="75">
      <c r="A32" s="31">
        <v>118</v>
      </c>
      <c r="B32" s="32" t="s">
        <v>174</v>
      </c>
      <c r="C32" s="32" t="s">
        <v>288</v>
      </c>
      <c r="D32" s="32" t="s">
        <v>220</v>
      </c>
      <c r="E32" s="34">
        <v>43641.934027777781</v>
      </c>
      <c r="F32" s="49">
        <v>43641.934027777781</v>
      </c>
      <c r="G32" s="34">
        <v>43643.052083333336</v>
      </c>
      <c r="H32" s="49">
        <v>43643.052083333336</v>
      </c>
      <c r="I32" s="37">
        <v>1</v>
      </c>
      <c r="J32" s="33">
        <v>948</v>
      </c>
      <c r="K32" s="37">
        <v>0.5</v>
      </c>
      <c r="L32" s="33">
        <v>474</v>
      </c>
      <c r="M32" s="57"/>
    </row>
    <row r="33" spans="1:13" ht="60">
      <c r="A33" s="31">
        <v>119</v>
      </c>
      <c r="B33" s="32" t="s">
        <v>271</v>
      </c>
      <c r="C33" s="32" t="s">
        <v>289</v>
      </c>
      <c r="D33" s="32" t="s">
        <v>307</v>
      </c>
      <c r="E33" s="34">
        <v>43634.333333333336</v>
      </c>
      <c r="F33" s="49">
        <v>43634.333333333336</v>
      </c>
      <c r="G33" s="34">
        <v>43634.8125</v>
      </c>
      <c r="H33" s="49">
        <v>43634.8125</v>
      </c>
      <c r="I33" s="37">
        <v>0.5</v>
      </c>
      <c r="J33" s="33">
        <v>193.5</v>
      </c>
      <c r="K33" s="37">
        <v>0</v>
      </c>
      <c r="L33" s="33">
        <v>0</v>
      </c>
      <c r="M33" s="57"/>
    </row>
    <row r="34" spans="1:13" ht="30">
      <c r="A34" s="31">
        <v>120</v>
      </c>
      <c r="B34" s="32" t="s">
        <v>174</v>
      </c>
      <c r="C34" s="32" t="s">
        <v>290</v>
      </c>
      <c r="D34" s="32" t="s">
        <v>176</v>
      </c>
      <c r="E34" s="34">
        <v>43634.336805555555</v>
      </c>
      <c r="F34" s="49">
        <v>43634.336805555555</v>
      </c>
      <c r="G34" s="34">
        <v>43634.871527777781</v>
      </c>
      <c r="H34" s="49">
        <v>43634.871527777781</v>
      </c>
      <c r="I34" s="37">
        <v>1</v>
      </c>
      <c r="J34" s="33">
        <v>948</v>
      </c>
      <c r="K34" s="37">
        <v>0.5</v>
      </c>
      <c r="L34" s="33">
        <v>474</v>
      </c>
      <c r="M34" s="57"/>
    </row>
    <row r="35" spans="1:13" ht="45">
      <c r="A35" s="31">
        <v>121</v>
      </c>
      <c r="B35" s="32" t="s">
        <v>272</v>
      </c>
      <c r="C35" s="32" t="s">
        <v>291</v>
      </c>
      <c r="D35" s="32" t="s">
        <v>187</v>
      </c>
      <c r="E35" s="34">
        <v>43639.440972222219</v>
      </c>
      <c r="F35" s="49">
        <v>43639.440972222219</v>
      </c>
      <c r="G35" s="34">
        <v>43646.409722222219</v>
      </c>
      <c r="H35" s="49">
        <v>43646.409722222219</v>
      </c>
      <c r="I35" s="37">
        <v>7</v>
      </c>
      <c r="J35" s="33">
        <v>13179.320000000002</v>
      </c>
      <c r="K35" s="37">
        <v>0.5</v>
      </c>
      <c r="L35" s="33">
        <v>941.38</v>
      </c>
      <c r="M35" s="57"/>
    </row>
    <row r="36" spans="1:13" ht="90">
      <c r="A36" s="31">
        <v>122</v>
      </c>
      <c r="B36" s="32" t="s">
        <v>179</v>
      </c>
      <c r="C36" s="32" t="s">
        <v>292</v>
      </c>
      <c r="D36" s="32" t="s">
        <v>171</v>
      </c>
      <c r="E36" s="34">
        <v>43642.583333333336</v>
      </c>
      <c r="F36" s="49">
        <v>43642.583333333336</v>
      </c>
      <c r="G36" s="34">
        <v>43645.510416666664</v>
      </c>
      <c r="H36" s="49">
        <v>43645.510416666664</v>
      </c>
      <c r="I36" s="37">
        <v>3</v>
      </c>
      <c r="J36" s="33">
        <v>2076</v>
      </c>
      <c r="K36" s="37">
        <v>0.5</v>
      </c>
      <c r="L36" s="33">
        <v>346</v>
      </c>
      <c r="M36" s="57"/>
    </row>
    <row r="37" spans="1:13" ht="30">
      <c r="A37" s="31">
        <v>123</v>
      </c>
      <c r="B37" s="32" t="s">
        <v>270</v>
      </c>
      <c r="C37" s="32" t="s">
        <v>293</v>
      </c>
      <c r="D37" s="32" t="s">
        <v>176</v>
      </c>
      <c r="E37" s="34">
        <v>43643.364583333336</v>
      </c>
      <c r="F37" s="49">
        <v>43643.364583333336</v>
      </c>
      <c r="G37" s="34">
        <v>43643.930555555555</v>
      </c>
      <c r="H37" s="49">
        <v>43643.930555555555</v>
      </c>
      <c r="I37" s="37">
        <v>1</v>
      </c>
      <c r="J37" s="33">
        <v>948</v>
      </c>
      <c r="K37" s="37">
        <v>0.5</v>
      </c>
      <c r="L37" s="33">
        <v>474</v>
      </c>
      <c r="M37" s="57"/>
    </row>
    <row r="38" spans="1:13" ht="60">
      <c r="A38" s="31">
        <v>124</v>
      </c>
      <c r="B38" s="32" t="s">
        <v>174</v>
      </c>
      <c r="C38" s="32" t="s">
        <v>294</v>
      </c>
      <c r="D38" s="32" t="s">
        <v>205</v>
      </c>
      <c r="E38" s="34">
        <v>43647.590277777781</v>
      </c>
      <c r="F38" s="49">
        <v>43647.590277777781</v>
      </c>
      <c r="G38" s="34">
        <v>43651.868055555555</v>
      </c>
      <c r="H38" s="49">
        <v>43651.868055555555</v>
      </c>
      <c r="I38" s="37">
        <v>4.5</v>
      </c>
      <c r="J38" s="33">
        <v>3262.5</v>
      </c>
      <c r="K38" s="37">
        <v>0.5</v>
      </c>
      <c r="L38" s="33">
        <v>362.5</v>
      </c>
      <c r="M38" s="57"/>
    </row>
    <row r="39" spans="1:13" ht="60">
      <c r="A39" s="31">
        <v>124</v>
      </c>
      <c r="B39" s="32" t="s">
        <v>174</v>
      </c>
      <c r="C39" s="32" t="s">
        <v>294</v>
      </c>
      <c r="D39" s="32" t="s">
        <v>206</v>
      </c>
      <c r="E39" s="34">
        <v>43647.590277777781</v>
      </c>
      <c r="F39" s="49">
        <v>43647.590277777781</v>
      </c>
      <c r="G39" s="34">
        <v>43651.868055555555</v>
      </c>
      <c r="H39" s="49">
        <v>43651.868055555555</v>
      </c>
      <c r="I39" s="37">
        <v>4.5</v>
      </c>
      <c r="J39" s="33">
        <v>3262.5</v>
      </c>
      <c r="K39" s="37">
        <v>0.5</v>
      </c>
      <c r="L39" s="33">
        <v>362.5</v>
      </c>
      <c r="M39" s="57"/>
    </row>
    <row r="40" spans="1:13" ht="75">
      <c r="A40" s="31">
        <v>125</v>
      </c>
      <c r="B40" s="32" t="s">
        <v>182</v>
      </c>
      <c r="C40" s="32" t="s">
        <v>295</v>
      </c>
      <c r="D40" s="32" t="s">
        <v>313</v>
      </c>
      <c r="E40" s="34">
        <v>43646.583333333336</v>
      </c>
      <c r="F40" s="49">
        <v>43646.583333333336</v>
      </c>
      <c r="G40" s="34">
        <v>43648.840277777781</v>
      </c>
      <c r="H40" s="49">
        <v>43648.840277777781</v>
      </c>
      <c r="I40" s="37">
        <v>2.5</v>
      </c>
      <c r="J40" s="33">
        <v>1785</v>
      </c>
      <c r="K40" s="37">
        <v>0.5</v>
      </c>
      <c r="L40" s="33">
        <v>357</v>
      </c>
      <c r="M40" s="57"/>
    </row>
    <row r="41" spans="1:13" ht="75">
      <c r="A41" s="31">
        <v>125</v>
      </c>
      <c r="B41" s="32" t="s">
        <v>182</v>
      </c>
      <c r="C41" s="32" t="s">
        <v>295</v>
      </c>
      <c r="D41" s="32" t="s">
        <v>210</v>
      </c>
      <c r="E41" s="34">
        <v>43646.583333333336</v>
      </c>
      <c r="F41" s="49">
        <v>43646.583333333336</v>
      </c>
      <c r="G41" s="34">
        <v>43648.840277777781</v>
      </c>
      <c r="H41" s="49">
        <v>43648.840277777781</v>
      </c>
      <c r="I41" s="37">
        <v>2.5</v>
      </c>
      <c r="J41" s="33">
        <v>1785</v>
      </c>
      <c r="K41" s="37">
        <v>0.5</v>
      </c>
      <c r="L41" s="33">
        <v>357</v>
      </c>
      <c r="M41" s="57"/>
    </row>
    <row r="42" spans="1:13" ht="75">
      <c r="A42" s="31">
        <v>125</v>
      </c>
      <c r="B42" s="32" t="s">
        <v>182</v>
      </c>
      <c r="C42" s="32" t="s">
        <v>295</v>
      </c>
      <c r="D42" s="32" t="s">
        <v>237</v>
      </c>
      <c r="E42" s="34">
        <v>43646.583333333336</v>
      </c>
      <c r="F42" s="49">
        <v>43646.583333333336</v>
      </c>
      <c r="G42" s="34">
        <v>43648.840277777781</v>
      </c>
      <c r="H42" s="49">
        <v>43648.840277777781</v>
      </c>
      <c r="I42" s="37">
        <v>2.5</v>
      </c>
      <c r="J42" s="33">
        <v>1785</v>
      </c>
      <c r="K42" s="37">
        <v>0.5</v>
      </c>
      <c r="L42" s="33">
        <v>357</v>
      </c>
      <c r="M42" s="57"/>
    </row>
    <row r="43" spans="1:13" ht="30">
      <c r="A43" s="31">
        <v>126</v>
      </c>
      <c r="B43" s="32" t="s">
        <v>273</v>
      </c>
      <c r="C43" s="32" t="s">
        <v>296</v>
      </c>
      <c r="D43" s="32" t="s">
        <v>314</v>
      </c>
      <c r="E43" s="34">
        <v>43646.552083333336</v>
      </c>
      <c r="F43" s="49">
        <v>43646.552083333336</v>
      </c>
      <c r="G43" s="34">
        <v>43651.666666666664</v>
      </c>
      <c r="H43" s="49">
        <v>43651.666666666664</v>
      </c>
      <c r="I43" s="37">
        <v>5</v>
      </c>
      <c r="J43" s="33">
        <v>2007</v>
      </c>
      <c r="K43" s="37">
        <v>0</v>
      </c>
      <c r="L43" s="33">
        <v>0</v>
      </c>
      <c r="M43" s="57"/>
    </row>
    <row r="44" spans="1:13" ht="30">
      <c r="A44" s="31">
        <v>126</v>
      </c>
      <c r="B44" s="32" t="s">
        <v>273</v>
      </c>
      <c r="C44" s="32" t="s">
        <v>296</v>
      </c>
      <c r="D44" s="32" t="s">
        <v>170</v>
      </c>
      <c r="E44" s="34">
        <v>43646.552083333336</v>
      </c>
      <c r="F44" s="49">
        <v>43646.552083333336</v>
      </c>
      <c r="G44" s="34">
        <v>43651.666666666664</v>
      </c>
      <c r="H44" s="49">
        <v>43651.666666666664</v>
      </c>
      <c r="I44" s="37">
        <v>5</v>
      </c>
      <c r="J44" s="33">
        <v>2007</v>
      </c>
      <c r="K44" s="37">
        <v>0</v>
      </c>
      <c r="L44" s="33">
        <v>0</v>
      </c>
      <c r="M44" s="57"/>
    </row>
    <row r="45" spans="1:13" ht="30">
      <c r="A45" s="31">
        <v>126</v>
      </c>
      <c r="B45" s="32" t="s">
        <v>273</v>
      </c>
      <c r="C45" s="32" t="s">
        <v>296</v>
      </c>
      <c r="D45" s="32" t="s">
        <v>315</v>
      </c>
      <c r="E45" s="34">
        <v>43646.552083333336</v>
      </c>
      <c r="F45" s="49">
        <v>43646.552083333336</v>
      </c>
      <c r="G45" s="34">
        <v>43651.666666666664</v>
      </c>
      <c r="H45" s="49">
        <v>43651.666666666664</v>
      </c>
      <c r="I45" s="37">
        <v>5</v>
      </c>
      <c r="J45" s="33">
        <v>2007</v>
      </c>
      <c r="K45" s="37">
        <v>0</v>
      </c>
      <c r="L45" s="33">
        <v>0</v>
      </c>
      <c r="M45" s="57"/>
    </row>
    <row r="46" spans="1:13" ht="30">
      <c r="A46" s="31">
        <v>126</v>
      </c>
      <c r="B46" s="32" t="s">
        <v>273</v>
      </c>
      <c r="C46" s="32" t="s">
        <v>296</v>
      </c>
      <c r="D46" s="32" t="s">
        <v>316</v>
      </c>
      <c r="E46" s="34">
        <v>43646.552083333336</v>
      </c>
      <c r="F46" s="49">
        <v>43646.552083333336</v>
      </c>
      <c r="G46" s="34">
        <v>43651.666666666664</v>
      </c>
      <c r="H46" s="49">
        <v>43651.666666666664</v>
      </c>
      <c r="I46" s="37">
        <v>5</v>
      </c>
      <c r="J46" s="33">
        <v>2007</v>
      </c>
      <c r="K46" s="37">
        <v>0</v>
      </c>
      <c r="L46" s="33">
        <v>0</v>
      </c>
      <c r="M46" s="57"/>
    </row>
    <row r="47" spans="1:13" ht="30">
      <c r="A47" s="31">
        <v>126</v>
      </c>
      <c r="B47" s="32" t="s">
        <v>273</v>
      </c>
      <c r="C47" s="32" t="s">
        <v>296</v>
      </c>
      <c r="D47" s="32" t="s">
        <v>317</v>
      </c>
      <c r="E47" s="34">
        <v>43646.552083333336</v>
      </c>
      <c r="F47" s="49">
        <v>43646.552083333336</v>
      </c>
      <c r="G47" s="34">
        <v>43651.666666666664</v>
      </c>
      <c r="H47" s="49">
        <v>43651.666666666664</v>
      </c>
      <c r="I47" s="37">
        <v>5</v>
      </c>
      <c r="J47" s="33">
        <v>2007</v>
      </c>
      <c r="K47" s="37">
        <v>0</v>
      </c>
      <c r="L47" s="33">
        <v>0</v>
      </c>
      <c r="M47" s="57"/>
    </row>
    <row r="48" spans="1:13" ht="30">
      <c r="A48" s="31">
        <v>126</v>
      </c>
      <c r="B48" s="32" t="s">
        <v>273</v>
      </c>
      <c r="C48" s="32" t="s">
        <v>296</v>
      </c>
      <c r="D48" s="32" t="s">
        <v>318</v>
      </c>
      <c r="E48" s="34">
        <v>43646.552083333336</v>
      </c>
      <c r="F48" s="49">
        <v>43646.552083333336</v>
      </c>
      <c r="G48" s="34">
        <v>43651.666666666664</v>
      </c>
      <c r="H48" s="49">
        <v>43651.666666666664</v>
      </c>
      <c r="I48" s="37">
        <v>5</v>
      </c>
      <c r="J48" s="33">
        <v>2007</v>
      </c>
      <c r="K48" s="37">
        <v>0</v>
      </c>
      <c r="L48" s="33">
        <v>0</v>
      </c>
      <c r="M48" s="57"/>
    </row>
    <row r="49" spans="1:13" ht="30">
      <c r="A49" s="31">
        <v>126</v>
      </c>
      <c r="B49" s="32" t="s">
        <v>273</v>
      </c>
      <c r="C49" s="32" t="s">
        <v>296</v>
      </c>
      <c r="D49" s="32" t="s">
        <v>319</v>
      </c>
      <c r="E49" s="34">
        <v>43646.552083333336</v>
      </c>
      <c r="F49" s="49">
        <v>43646.552083333336</v>
      </c>
      <c r="G49" s="34">
        <v>43651.666666666664</v>
      </c>
      <c r="H49" s="49">
        <v>43651.666666666664</v>
      </c>
      <c r="I49" s="37">
        <v>5</v>
      </c>
      <c r="J49" s="33">
        <v>2007</v>
      </c>
      <c r="K49" s="37">
        <v>0</v>
      </c>
      <c r="L49" s="33">
        <v>0</v>
      </c>
      <c r="M49" s="57"/>
    </row>
    <row r="50" spans="1:13" ht="30">
      <c r="A50" s="31">
        <v>126</v>
      </c>
      <c r="B50" s="32" t="s">
        <v>273</v>
      </c>
      <c r="C50" s="32" t="s">
        <v>296</v>
      </c>
      <c r="D50" s="32" t="s">
        <v>320</v>
      </c>
      <c r="E50" s="34">
        <v>43646.552083333336</v>
      </c>
      <c r="F50" s="49">
        <v>43646.552083333336</v>
      </c>
      <c r="G50" s="34">
        <v>43651.666666666664</v>
      </c>
      <c r="H50" s="49">
        <v>43651.666666666664</v>
      </c>
      <c r="I50" s="37">
        <v>5</v>
      </c>
      <c r="J50" s="33">
        <v>2007</v>
      </c>
      <c r="K50" s="37">
        <v>0</v>
      </c>
      <c r="L50" s="33">
        <v>0</v>
      </c>
      <c r="M50" s="57"/>
    </row>
    <row r="51" spans="1:13" ht="30">
      <c r="A51" s="31">
        <v>126</v>
      </c>
      <c r="B51" s="32" t="s">
        <v>273</v>
      </c>
      <c r="C51" s="32" t="s">
        <v>296</v>
      </c>
      <c r="D51" s="32" t="s">
        <v>321</v>
      </c>
      <c r="E51" s="34">
        <v>43646.552083333336</v>
      </c>
      <c r="F51" s="49">
        <v>43646.552083333336</v>
      </c>
      <c r="G51" s="34">
        <v>43651.666666666664</v>
      </c>
      <c r="H51" s="49">
        <v>43651.666666666664</v>
      </c>
      <c r="I51" s="37">
        <v>5</v>
      </c>
      <c r="J51" s="33">
        <v>2007</v>
      </c>
      <c r="K51" s="37">
        <v>0</v>
      </c>
      <c r="L51" s="33">
        <v>0</v>
      </c>
      <c r="M51" s="57"/>
    </row>
    <row r="52" spans="1:13" ht="30">
      <c r="A52" s="31">
        <v>126</v>
      </c>
      <c r="B52" s="32" t="s">
        <v>273</v>
      </c>
      <c r="C52" s="32" t="s">
        <v>296</v>
      </c>
      <c r="D52" s="32" t="s">
        <v>300</v>
      </c>
      <c r="E52" s="34">
        <v>43646.552083333336</v>
      </c>
      <c r="F52" s="49">
        <v>43646.552083333336</v>
      </c>
      <c r="G52" s="34">
        <v>43651.666666666664</v>
      </c>
      <c r="H52" s="49">
        <v>43651.666666666664</v>
      </c>
      <c r="I52" s="37">
        <v>5</v>
      </c>
      <c r="J52" s="33">
        <v>2007</v>
      </c>
      <c r="K52" s="37">
        <v>0</v>
      </c>
      <c r="L52" s="33">
        <v>0</v>
      </c>
      <c r="M52" s="57"/>
    </row>
    <row r="53" spans="1:13" ht="30">
      <c r="A53" s="31">
        <v>126</v>
      </c>
      <c r="B53" s="32" t="s">
        <v>273</v>
      </c>
      <c r="C53" s="32" t="s">
        <v>296</v>
      </c>
      <c r="D53" s="32" t="s">
        <v>322</v>
      </c>
      <c r="E53" s="34">
        <v>43646.552083333336</v>
      </c>
      <c r="F53" s="49">
        <v>43646.552083333336</v>
      </c>
      <c r="G53" s="34">
        <v>43651.666666666664</v>
      </c>
      <c r="H53" s="49">
        <v>43651.666666666664</v>
      </c>
      <c r="I53" s="37">
        <v>5</v>
      </c>
      <c r="J53" s="33">
        <v>2007</v>
      </c>
      <c r="K53" s="37">
        <v>0</v>
      </c>
      <c r="L53" s="33">
        <v>0</v>
      </c>
      <c r="M53" s="57"/>
    </row>
    <row r="54" spans="1:13" ht="30">
      <c r="A54" s="31">
        <v>127</v>
      </c>
      <c r="B54" s="32" t="s">
        <v>273</v>
      </c>
      <c r="C54" s="32" t="s">
        <v>296</v>
      </c>
      <c r="D54" s="32" t="s">
        <v>216</v>
      </c>
      <c r="E54" s="34">
        <v>43646.208333333336</v>
      </c>
      <c r="F54" s="49">
        <v>43646.208333333336</v>
      </c>
      <c r="G54" s="34">
        <v>43651.666666666664</v>
      </c>
      <c r="H54" s="49">
        <v>43651.666666666664</v>
      </c>
      <c r="I54" s="37">
        <v>5.5</v>
      </c>
      <c r="J54" s="33">
        <v>2209.5</v>
      </c>
      <c r="K54" s="37">
        <v>0</v>
      </c>
      <c r="L54" s="33">
        <v>0</v>
      </c>
      <c r="M54" s="57"/>
    </row>
    <row r="55" spans="1:13" ht="30">
      <c r="A55" s="31">
        <v>127</v>
      </c>
      <c r="B55" s="32" t="s">
        <v>273</v>
      </c>
      <c r="C55" s="32" t="s">
        <v>296</v>
      </c>
      <c r="D55" s="32" t="s">
        <v>323</v>
      </c>
      <c r="E55" s="34">
        <v>43646.208333333336</v>
      </c>
      <c r="F55" s="49">
        <v>43646.208333333336</v>
      </c>
      <c r="G55" s="34">
        <v>43651.666666666664</v>
      </c>
      <c r="H55" s="49">
        <v>43651.666666666664</v>
      </c>
      <c r="I55" s="37">
        <v>5.5</v>
      </c>
      <c r="J55" s="33">
        <v>2209.5</v>
      </c>
      <c r="K55" s="37">
        <v>0</v>
      </c>
      <c r="L55" s="33">
        <v>0</v>
      </c>
      <c r="M55" s="57"/>
    </row>
    <row r="56" spans="1:13" ht="45">
      <c r="A56" s="31">
        <v>128</v>
      </c>
      <c r="B56" s="32" t="s">
        <v>255</v>
      </c>
      <c r="C56" s="32" t="s">
        <v>297</v>
      </c>
      <c r="D56" s="32" t="s">
        <v>324</v>
      </c>
      <c r="E56" s="34">
        <v>43646.333333333336</v>
      </c>
      <c r="F56" s="49">
        <v>43646.333333333336</v>
      </c>
      <c r="G56" s="34">
        <v>43651.708333333336</v>
      </c>
      <c r="H56" s="49">
        <v>43651.708333333336</v>
      </c>
      <c r="I56" s="37">
        <v>5.5</v>
      </c>
      <c r="J56" s="33">
        <v>2209.5</v>
      </c>
      <c r="K56" s="37">
        <v>0</v>
      </c>
      <c r="L56" s="33">
        <v>0</v>
      </c>
      <c r="M56" s="57"/>
    </row>
    <row r="57" spans="1:13" ht="30">
      <c r="A57" s="31">
        <v>130</v>
      </c>
      <c r="B57" s="32" t="s">
        <v>273</v>
      </c>
      <c r="C57" s="32" t="s">
        <v>296</v>
      </c>
      <c r="D57" s="32" t="s">
        <v>198</v>
      </c>
      <c r="E57" s="34">
        <v>43646.208333333336</v>
      </c>
      <c r="F57" s="49">
        <v>43646.208333333336</v>
      </c>
      <c r="G57" s="34">
        <v>43651.666666666664</v>
      </c>
      <c r="H57" s="49">
        <v>43651.666666666664</v>
      </c>
      <c r="I57" s="37">
        <v>5.5</v>
      </c>
      <c r="J57" s="33">
        <v>2209.5</v>
      </c>
      <c r="K57" s="37">
        <v>0</v>
      </c>
      <c r="L57" s="33">
        <v>0</v>
      </c>
      <c r="M57" s="57"/>
    </row>
    <row r="58" spans="1:13" ht="45">
      <c r="A58" s="31">
        <v>144</v>
      </c>
      <c r="B58" s="32" t="s">
        <v>255</v>
      </c>
      <c r="C58" s="32" t="s">
        <v>298</v>
      </c>
      <c r="D58" s="32" t="s">
        <v>306</v>
      </c>
      <c r="E58" s="34">
        <v>43646.552083333336</v>
      </c>
      <c r="F58" s="49">
        <v>43646.552083333336</v>
      </c>
      <c r="G58" s="34">
        <v>43648.736111111109</v>
      </c>
      <c r="H58" s="49">
        <v>43648.736111111109</v>
      </c>
      <c r="I58" s="37">
        <v>2.5</v>
      </c>
      <c r="J58" s="33">
        <v>1472.5</v>
      </c>
      <c r="K58" s="37">
        <v>0.5</v>
      </c>
      <c r="L58" s="33">
        <v>294.5</v>
      </c>
      <c r="M58" s="57"/>
    </row>
    <row r="59" spans="1:13" ht="30">
      <c r="A59" s="31">
        <v>145</v>
      </c>
      <c r="B59" s="32" t="s">
        <v>255</v>
      </c>
      <c r="C59" s="32" t="s">
        <v>299</v>
      </c>
      <c r="D59" s="32" t="s">
        <v>325</v>
      </c>
      <c r="E59" s="34">
        <v>43646.552083333336</v>
      </c>
      <c r="F59" s="49">
        <v>43646.552083333336</v>
      </c>
      <c r="G59" s="34">
        <v>43651.736111111109</v>
      </c>
      <c r="H59" s="49">
        <v>43651.736111111109</v>
      </c>
      <c r="I59" s="37">
        <v>5.5</v>
      </c>
      <c r="J59" s="33">
        <v>3264.25</v>
      </c>
      <c r="K59" s="37">
        <v>0.5</v>
      </c>
      <c r="L59" s="33">
        <v>296.75</v>
      </c>
      <c r="M59" s="57"/>
    </row>
    <row r="60" spans="1:13" hidden="1">
      <c r="A60" s="95" t="s">
        <v>172</v>
      </c>
      <c r="B60" s="95"/>
      <c r="C60" s="95"/>
      <c r="D60" s="95"/>
      <c r="E60" s="95"/>
      <c r="F60" s="95"/>
      <c r="G60" s="95"/>
      <c r="H60" s="59">
        <f>SUM(I4:I59)</f>
        <v>202</v>
      </c>
      <c r="I60" s="35">
        <f>SUM(J4:J59)</f>
        <v>115784.87</v>
      </c>
    </row>
    <row r="62" spans="1:13" ht="21">
      <c r="C62" s="43" t="s">
        <v>327</v>
      </c>
      <c r="D62" s="44"/>
    </row>
    <row r="63" spans="1:13">
      <c r="C63" s="48" t="s">
        <v>515</v>
      </c>
      <c r="D63" s="46">
        <f>SUM(I4:I59)</f>
        <v>202</v>
      </c>
    </row>
    <row r="64" spans="1:13">
      <c r="C64" s="48" t="s">
        <v>516</v>
      </c>
      <c r="D64" s="46">
        <f>SUM(K4:K59)*2</f>
        <v>24</v>
      </c>
    </row>
    <row r="65" spans="3:6">
      <c r="C65" s="45" t="s">
        <v>3</v>
      </c>
      <c r="D65" s="47">
        <v>46</v>
      </c>
    </row>
    <row r="66" spans="3:6">
      <c r="C66" s="45" t="s">
        <v>4</v>
      </c>
      <c r="D66" s="47">
        <v>34</v>
      </c>
    </row>
    <row r="67" spans="3:6">
      <c r="C67" s="48" t="s">
        <v>9</v>
      </c>
      <c r="D67" s="55">
        <f>SUM(J4:J59)</f>
        <v>115784.87</v>
      </c>
    </row>
    <row r="68" spans="3:6">
      <c r="C68" s="48" t="s">
        <v>513</v>
      </c>
      <c r="D68" s="55">
        <f>SUM(L4:L59)</f>
        <v>9682.130000000001</v>
      </c>
    </row>
    <row r="69" spans="3:6">
      <c r="C69" s="48" t="s">
        <v>514</v>
      </c>
      <c r="D69" s="55">
        <f>SUM(D67:D68)</f>
        <v>125467</v>
      </c>
      <c r="F69" s="38"/>
    </row>
  </sheetData>
  <autoFilter ref="A3:M60">
    <filterColumn colId="3">
      <customFilters>
        <customFilter operator="notEqual" val=" "/>
      </customFilters>
    </filterColumn>
  </autoFilter>
  <mergeCells count="8">
    <mergeCell ref="K1:L2"/>
    <mergeCell ref="A2:D2"/>
    <mergeCell ref="E2:F2"/>
    <mergeCell ref="G2:H2"/>
    <mergeCell ref="A60:G60"/>
    <mergeCell ref="A1:D1"/>
    <mergeCell ref="E1:H1"/>
    <mergeCell ref="I1:J2"/>
  </mergeCells>
  <pageMargins left="0.511811024" right="0.511811024" top="0.78740157499999996" bottom="0.78740157499999996" header="0.31496062000000002" footer="0.31496062000000002"/>
  <pageSetup paperSize="9" scale="52" orientation="landscape" r:id="rId1"/>
  <drawing r:id="rId2"/>
</worksheet>
</file>

<file path=xl/worksheets/sheet7.xml><?xml version="1.0" encoding="utf-8"?>
<worksheet xmlns="http://schemas.openxmlformats.org/spreadsheetml/2006/main" xmlns:r="http://schemas.openxmlformats.org/officeDocument/2006/relationships">
  <dimension ref="A1:N103"/>
  <sheetViews>
    <sheetView topLeftCell="A63" zoomScale="70" zoomScaleNormal="70" workbookViewId="0">
      <selection activeCell="F4" sqref="F4:M37"/>
    </sheetView>
  </sheetViews>
  <sheetFormatPr defaultRowHeight="15"/>
  <cols>
    <col min="1" max="1" width="8.140625" customWidth="1"/>
    <col min="2" max="2" width="13.85546875" customWidth="1"/>
    <col min="3" max="3" width="50" customWidth="1"/>
    <col min="4" max="4" width="26" customWidth="1"/>
    <col min="5" max="5" width="11.5703125" hidden="1" customWidth="1"/>
    <col min="6" max="6" width="12" bestFit="1" customWidth="1"/>
    <col min="7" max="7" width="10.7109375" customWidth="1"/>
    <col min="8" max="8" width="13.42578125" customWidth="1"/>
    <col min="9" max="9" width="13" customWidth="1"/>
    <col min="10" max="10" width="16.7109375" customWidth="1"/>
    <col min="11" max="11" width="15.85546875" bestFit="1" customWidth="1"/>
    <col min="12" max="12" width="16" customWidth="1"/>
    <col min="13" max="13" width="19.140625" customWidth="1"/>
    <col min="14" max="14" width="15" bestFit="1" customWidth="1"/>
  </cols>
  <sheetData>
    <row r="1" spans="1:14" ht="27" customHeight="1">
      <c r="A1" s="86" t="s">
        <v>10</v>
      </c>
      <c r="B1" s="87"/>
      <c r="C1" s="87"/>
      <c r="D1" s="87"/>
      <c r="E1" s="52"/>
      <c r="F1" s="88" t="s">
        <v>505</v>
      </c>
      <c r="G1" s="89"/>
      <c r="H1" s="89"/>
      <c r="I1" s="90"/>
      <c r="J1" s="91" t="s">
        <v>507</v>
      </c>
      <c r="K1" s="91"/>
      <c r="L1" s="91" t="s">
        <v>508</v>
      </c>
      <c r="M1" s="91"/>
    </row>
    <row r="2" spans="1:14" s="58" customFormat="1" ht="27" customHeight="1">
      <c r="A2" s="92" t="s">
        <v>510</v>
      </c>
      <c r="B2" s="93"/>
      <c r="C2" s="93"/>
      <c r="D2" s="94"/>
      <c r="E2" s="52"/>
      <c r="F2" s="91" t="s">
        <v>246</v>
      </c>
      <c r="G2" s="91"/>
      <c r="H2" s="91" t="s">
        <v>247</v>
      </c>
      <c r="I2" s="91"/>
      <c r="J2" s="91"/>
      <c r="K2" s="91"/>
      <c r="L2" s="91"/>
      <c r="M2" s="91"/>
      <c r="N2"/>
    </row>
    <row r="3" spans="1:14">
      <c r="A3" s="41" t="s">
        <v>511</v>
      </c>
      <c r="B3" s="41" t="s">
        <v>212</v>
      </c>
      <c r="C3" s="41" t="s">
        <v>213</v>
      </c>
      <c r="D3" s="41" t="s">
        <v>214</v>
      </c>
      <c r="E3" s="41" t="s">
        <v>343</v>
      </c>
      <c r="F3" s="41" t="s">
        <v>503</v>
      </c>
      <c r="G3" s="41" t="s">
        <v>504</v>
      </c>
      <c r="H3" s="41" t="s">
        <v>503</v>
      </c>
      <c r="I3" s="41" t="s">
        <v>504</v>
      </c>
      <c r="J3" s="41" t="s">
        <v>509</v>
      </c>
      <c r="K3" s="41" t="s">
        <v>512</v>
      </c>
      <c r="L3" s="42" t="s">
        <v>509</v>
      </c>
      <c r="M3" s="42" t="s">
        <v>512</v>
      </c>
    </row>
    <row r="4" spans="1:14" ht="30">
      <c r="A4" s="31">
        <v>102</v>
      </c>
      <c r="B4" s="32" t="s">
        <v>344</v>
      </c>
      <c r="C4" s="32" t="s">
        <v>358</v>
      </c>
      <c r="D4" s="32" t="s">
        <v>203</v>
      </c>
      <c r="E4" s="34" t="s">
        <v>409</v>
      </c>
      <c r="F4" s="34">
        <v>43654.291666666664</v>
      </c>
      <c r="G4" s="49">
        <v>43654.291666666664</v>
      </c>
      <c r="H4" s="34">
        <v>43658.833333333336</v>
      </c>
      <c r="I4" s="49">
        <v>43658.833333333336</v>
      </c>
      <c r="J4" s="39">
        <v>5</v>
      </c>
      <c r="K4" s="33">
        <v>2025</v>
      </c>
      <c r="L4" s="50">
        <v>0</v>
      </c>
      <c r="M4" s="61">
        <v>0</v>
      </c>
    </row>
    <row r="5" spans="1:14" ht="30">
      <c r="A5" s="31">
        <v>102</v>
      </c>
      <c r="B5" s="32" t="s">
        <v>344</v>
      </c>
      <c r="C5" s="32" t="s">
        <v>358</v>
      </c>
      <c r="D5" s="32" t="s">
        <v>305</v>
      </c>
      <c r="E5" s="34" t="s">
        <v>410</v>
      </c>
      <c r="F5" s="34">
        <v>43654.291666666664</v>
      </c>
      <c r="G5" s="49">
        <v>43654.291666666664</v>
      </c>
      <c r="H5" s="34">
        <v>43658.833333333336</v>
      </c>
      <c r="I5" s="49">
        <v>43658.833333333336</v>
      </c>
      <c r="J5" s="39">
        <v>5</v>
      </c>
      <c r="K5" s="33">
        <v>2430</v>
      </c>
      <c r="L5" s="50">
        <v>0</v>
      </c>
      <c r="M5" s="62">
        <v>0</v>
      </c>
    </row>
    <row r="6" spans="1:14">
      <c r="A6" s="31">
        <v>103</v>
      </c>
      <c r="B6" s="32" t="s">
        <v>345</v>
      </c>
      <c r="C6" s="32" t="s">
        <v>359</v>
      </c>
      <c r="D6" s="32" t="s">
        <v>253</v>
      </c>
      <c r="E6" s="34" t="s">
        <v>411</v>
      </c>
      <c r="F6" s="34">
        <v>43654.291666666664</v>
      </c>
      <c r="G6" s="49">
        <v>43654.291666666664</v>
      </c>
      <c r="H6" s="34">
        <v>43658.833333333336</v>
      </c>
      <c r="I6" s="49">
        <v>43658.833333333336</v>
      </c>
      <c r="J6" s="39">
        <v>5</v>
      </c>
      <c r="K6" s="33">
        <v>2430</v>
      </c>
      <c r="L6" s="50">
        <v>0</v>
      </c>
      <c r="M6" s="62">
        <v>0</v>
      </c>
    </row>
    <row r="7" spans="1:14" ht="30">
      <c r="A7" s="31">
        <v>104</v>
      </c>
      <c r="B7" s="32" t="s">
        <v>346</v>
      </c>
      <c r="C7" s="32" t="s">
        <v>279</v>
      </c>
      <c r="D7" s="32" t="s">
        <v>245</v>
      </c>
      <c r="E7" s="34" t="s">
        <v>411</v>
      </c>
      <c r="F7" s="34">
        <v>43654.291666666664</v>
      </c>
      <c r="G7" s="49">
        <v>43654.291666666664</v>
      </c>
      <c r="H7" s="34">
        <v>43658.833333333336</v>
      </c>
      <c r="I7" s="49">
        <v>43658.833333333336</v>
      </c>
      <c r="J7" s="39">
        <v>5</v>
      </c>
      <c r="K7" s="33">
        <v>2430</v>
      </c>
      <c r="L7" s="50">
        <v>0</v>
      </c>
      <c r="M7" s="61">
        <v>0</v>
      </c>
    </row>
    <row r="8" spans="1:14" ht="30">
      <c r="A8" s="31">
        <v>105</v>
      </c>
      <c r="B8" s="32" t="s">
        <v>347</v>
      </c>
      <c r="C8" s="32" t="s">
        <v>279</v>
      </c>
      <c r="D8" s="32" t="s">
        <v>203</v>
      </c>
      <c r="E8" s="34" t="s">
        <v>412</v>
      </c>
      <c r="F8" s="34">
        <v>43668.291666666664</v>
      </c>
      <c r="G8" s="49">
        <v>43668.291666666664</v>
      </c>
      <c r="H8" s="34">
        <v>43672.833333333336</v>
      </c>
      <c r="I8" s="49">
        <v>43672.833333333336</v>
      </c>
      <c r="J8" s="39">
        <v>5</v>
      </c>
      <c r="K8" s="33">
        <v>2025</v>
      </c>
      <c r="L8" s="50">
        <v>0</v>
      </c>
      <c r="M8" s="62">
        <v>0</v>
      </c>
    </row>
    <row r="9" spans="1:14" ht="30">
      <c r="A9" s="31">
        <v>105</v>
      </c>
      <c r="B9" s="32" t="s">
        <v>347</v>
      </c>
      <c r="C9" s="32" t="s">
        <v>279</v>
      </c>
      <c r="D9" s="32" t="s">
        <v>305</v>
      </c>
      <c r="E9" s="34" t="s">
        <v>410</v>
      </c>
      <c r="F9" s="34">
        <v>43668.291666666664</v>
      </c>
      <c r="G9" s="49">
        <v>43668.291666666664</v>
      </c>
      <c r="H9" s="34">
        <v>43672.833333333336</v>
      </c>
      <c r="I9" s="49">
        <v>43672.833333333336</v>
      </c>
      <c r="J9" s="39">
        <v>5</v>
      </c>
      <c r="K9" s="33">
        <v>2430</v>
      </c>
      <c r="L9" s="50">
        <v>0</v>
      </c>
      <c r="M9" s="62">
        <v>0</v>
      </c>
    </row>
    <row r="10" spans="1:14" ht="30">
      <c r="A10" s="31">
        <v>107</v>
      </c>
      <c r="B10" s="32" t="s">
        <v>348</v>
      </c>
      <c r="C10" s="32" t="s">
        <v>279</v>
      </c>
      <c r="D10" s="32" t="s">
        <v>304</v>
      </c>
      <c r="E10" s="34" t="s">
        <v>410</v>
      </c>
      <c r="F10" s="34">
        <v>43668.291666666664</v>
      </c>
      <c r="G10" s="49">
        <v>43668.291666666664</v>
      </c>
      <c r="H10" s="34">
        <v>43672.833333333336</v>
      </c>
      <c r="I10" s="49">
        <v>43672.833333333336</v>
      </c>
      <c r="J10" s="39">
        <v>5</v>
      </c>
      <c r="K10" s="33">
        <v>2430</v>
      </c>
      <c r="L10" s="50">
        <v>0</v>
      </c>
      <c r="M10" s="61">
        <v>0</v>
      </c>
    </row>
    <row r="11" spans="1:14" ht="30">
      <c r="A11" s="31">
        <v>108</v>
      </c>
      <c r="B11" s="32" t="s">
        <v>349</v>
      </c>
      <c r="C11" s="32" t="s">
        <v>279</v>
      </c>
      <c r="D11" s="32" t="s">
        <v>303</v>
      </c>
      <c r="E11" s="34" t="s">
        <v>413</v>
      </c>
      <c r="F11" s="34">
        <v>43674.291666666664</v>
      </c>
      <c r="G11" s="49">
        <v>43674.291666666664</v>
      </c>
      <c r="H11" s="34">
        <v>43679.833333333336</v>
      </c>
      <c r="I11" s="49">
        <v>43679.833333333336</v>
      </c>
      <c r="J11" s="39">
        <v>6</v>
      </c>
      <c r="K11" s="33">
        <v>2916</v>
      </c>
      <c r="L11" s="50">
        <v>0</v>
      </c>
      <c r="M11" s="62">
        <v>0</v>
      </c>
    </row>
    <row r="12" spans="1:14" ht="45">
      <c r="A12" s="31">
        <v>129</v>
      </c>
      <c r="B12" s="32" t="s">
        <v>271</v>
      </c>
      <c r="C12" s="32" t="s">
        <v>360</v>
      </c>
      <c r="D12" s="32" t="s">
        <v>198</v>
      </c>
      <c r="E12" s="34" t="s">
        <v>409</v>
      </c>
      <c r="F12" s="34">
        <v>43654.375</v>
      </c>
      <c r="G12" s="49">
        <v>43654.375</v>
      </c>
      <c r="H12" s="34">
        <v>43656.802083333336</v>
      </c>
      <c r="I12" s="49">
        <v>43656.802083333336</v>
      </c>
      <c r="J12" s="39">
        <v>2.5</v>
      </c>
      <c r="K12" s="33">
        <v>1012.5</v>
      </c>
      <c r="L12" s="50">
        <v>0</v>
      </c>
      <c r="M12" s="61">
        <v>0</v>
      </c>
    </row>
    <row r="13" spans="1:14" ht="45">
      <c r="A13" s="31">
        <v>129</v>
      </c>
      <c r="B13" s="32" t="s">
        <v>271</v>
      </c>
      <c r="C13" s="32" t="s">
        <v>360</v>
      </c>
      <c r="D13" s="32" t="s">
        <v>254</v>
      </c>
      <c r="E13" s="34" t="s">
        <v>414</v>
      </c>
      <c r="F13" s="34">
        <v>43654.375</v>
      </c>
      <c r="G13" s="49">
        <v>43654.375</v>
      </c>
      <c r="H13" s="34">
        <v>43656.802083333336</v>
      </c>
      <c r="I13" s="49">
        <v>43656.802083333336</v>
      </c>
      <c r="J13" s="39">
        <v>2.5</v>
      </c>
      <c r="K13" s="33">
        <v>1012.5</v>
      </c>
      <c r="L13" s="50">
        <v>0</v>
      </c>
      <c r="M13" s="62">
        <v>0</v>
      </c>
    </row>
    <row r="14" spans="1:14" ht="45">
      <c r="A14" s="31">
        <v>129</v>
      </c>
      <c r="B14" s="32" t="s">
        <v>271</v>
      </c>
      <c r="C14" s="32" t="s">
        <v>360</v>
      </c>
      <c r="D14" s="32" t="s">
        <v>317</v>
      </c>
      <c r="E14" s="34" t="s">
        <v>415</v>
      </c>
      <c r="F14" s="34">
        <v>43654.375</v>
      </c>
      <c r="G14" s="49">
        <v>43654.375</v>
      </c>
      <c r="H14" s="34">
        <v>43656.802083333336</v>
      </c>
      <c r="I14" s="49">
        <v>43656.802083333336</v>
      </c>
      <c r="J14" s="39">
        <v>2.5</v>
      </c>
      <c r="K14" s="33">
        <v>1012.5</v>
      </c>
      <c r="L14" s="50">
        <v>0</v>
      </c>
      <c r="M14" s="61">
        <v>0</v>
      </c>
    </row>
    <row r="15" spans="1:14" ht="45">
      <c r="A15" s="31">
        <v>129</v>
      </c>
      <c r="B15" s="32" t="s">
        <v>271</v>
      </c>
      <c r="C15" s="32" t="s">
        <v>360</v>
      </c>
      <c r="D15" s="32" t="s">
        <v>318</v>
      </c>
      <c r="E15" s="34" t="s">
        <v>415</v>
      </c>
      <c r="F15" s="34">
        <v>43654.375</v>
      </c>
      <c r="G15" s="49">
        <v>43654.375</v>
      </c>
      <c r="H15" s="34">
        <v>43656.802083333336</v>
      </c>
      <c r="I15" s="49">
        <v>43656.802083333336</v>
      </c>
      <c r="J15" s="39">
        <v>2.5</v>
      </c>
      <c r="K15" s="33">
        <v>1012.5</v>
      </c>
      <c r="L15" s="50">
        <v>0</v>
      </c>
      <c r="M15" s="62">
        <v>0</v>
      </c>
    </row>
    <row r="16" spans="1:14" ht="45">
      <c r="A16" s="31">
        <v>129</v>
      </c>
      <c r="B16" s="32" t="s">
        <v>271</v>
      </c>
      <c r="C16" s="32" t="s">
        <v>360</v>
      </c>
      <c r="D16" s="32" t="s">
        <v>323</v>
      </c>
      <c r="E16" s="34" t="s">
        <v>416</v>
      </c>
      <c r="F16" s="34">
        <v>43654.375</v>
      </c>
      <c r="G16" s="49">
        <v>43654.375</v>
      </c>
      <c r="H16" s="34">
        <v>43656.802083333336</v>
      </c>
      <c r="I16" s="49">
        <v>43656.802083333336</v>
      </c>
      <c r="J16" s="39">
        <v>2.5</v>
      </c>
      <c r="K16" s="33">
        <v>1012.5</v>
      </c>
      <c r="L16" s="50">
        <v>0</v>
      </c>
      <c r="M16" s="62">
        <v>0</v>
      </c>
    </row>
    <row r="17" spans="1:13" ht="30">
      <c r="A17" s="31">
        <v>131</v>
      </c>
      <c r="B17" s="32" t="s">
        <v>271</v>
      </c>
      <c r="C17" s="32" t="s">
        <v>361</v>
      </c>
      <c r="D17" s="32" t="s">
        <v>384</v>
      </c>
      <c r="E17" s="34" t="s">
        <v>417</v>
      </c>
      <c r="F17" s="34">
        <v>43654.625</v>
      </c>
      <c r="G17" s="49">
        <v>43654.625</v>
      </c>
      <c r="H17" s="34">
        <v>43656.802083333336</v>
      </c>
      <c r="I17" s="49">
        <v>43656.802083333336</v>
      </c>
      <c r="J17" s="39">
        <v>2.5</v>
      </c>
      <c r="K17" s="33">
        <v>1012.5</v>
      </c>
      <c r="L17" s="50">
        <v>0</v>
      </c>
      <c r="M17" s="61">
        <v>0</v>
      </c>
    </row>
    <row r="18" spans="1:13" ht="30">
      <c r="A18" s="31">
        <v>131</v>
      </c>
      <c r="B18" s="32" t="s">
        <v>271</v>
      </c>
      <c r="C18" s="32" t="s">
        <v>361</v>
      </c>
      <c r="D18" s="32" t="s">
        <v>385</v>
      </c>
      <c r="E18" s="34" t="s">
        <v>418</v>
      </c>
      <c r="F18" s="34">
        <v>43654.625</v>
      </c>
      <c r="G18" s="49">
        <v>43654.625</v>
      </c>
      <c r="H18" s="34">
        <v>43656.802083333336</v>
      </c>
      <c r="I18" s="49">
        <v>43656.802083333336</v>
      </c>
      <c r="J18" s="39">
        <v>2.5</v>
      </c>
      <c r="K18" s="33">
        <v>1012.5</v>
      </c>
      <c r="L18" s="50">
        <v>0</v>
      </c>
      <c r="M18" s="61">
        <v>0</v>
      </c>
    </row>
    <row r="19" spans="1:13" ht="30">
      <c r="A19" s="31">
        <v>131</v>
      </c>
      <c r="B19" s="32" t="s">
        <v>271</v>
      </c>
      <c r="C19" s="32" t="s">
        <v>361</v>
      </c>
      <c r="D19" s="32" t="s">
        <v>319</v>
      </c>
      <c r="E19" s="34" t="s">
        <v>419</v>
      </c>
      <c r="F19" s="34">
        <v>43654.625</v>
      </c>
      <c r="G19" s="49">
        <v>43654.625</v>
      </c>
      <c r="H19" s="34">
        <v>43656.802083333336</v>
      </c>
      <c r="I19" s="49">
        <v>43656.802083333336</v>
      </c>
      <c r="J19" s="39">
        <v>2.5</v>
      </c>
      <c r="K19" s="33">
        <v>1012.5</v>
      </c>
      <c r="L19" s="50">
        <v>0</v>
      </c>
      <c r="M19" s="62">
        <v>0</v>
      </c>
    </row>
    <row r="20" spans="1:13" ht="30">
      <c r="A20" s="31">
        <v>131</v>
      </c>
      <c r="B20" s="32" t="s">
        <v>271</v>
      </c>
      <c r="C20" s="32" t="s">
        <v>361</v>
      </c>
      <c r="D20" s="32" t="s">
        <v>240</v>
      </c>
      <c r="E20" s="34" t="s">
        <v>420</v>
      </c>
      <c r="F20" s="34">
        <v>43654.625</v>
      </c>
      <c r="G20" s="49">
        <v>43654.625</v>
      </c>
      <c r="H20" s="34">
        <v>43656.802083333336</v>
      </c>
      <c r="I20" s="49">
        <v>43656.802083333336</v>
      </c>
      <c r="J20" s="39">
        <v>2.5</v>
      </c>
      <c r="K20" s="33">
        <v>1012.5</v>
      </c>
      <c r="L20" s="50">
        <v>0</v>
      </c>
      <c r="M20" s="61">
        <v>0</v>
      </c>
    </row>
    <row r="21" spans="1:13" ht="30">
      <c r="A21" s="31">
        <v>131</v>
      </c>
      <c r="B21" s="32" t="s">
        <v>271</v>
      </c>
      <c r="C21" s="32" t="s">
        <v>361</v>
      </c>
      <c r="D21" s="32" t="s">
        <v>386</v>
      </c>
      <c r="E21" s="34" t="s">
        <v>418</v>
      </c>
      <c r="F21" s="34">
        <v>43654.625</v>
      </c>
      <c r="G21" s="49">
        <v>43654.625</v>
      </c>
      <c r="H21" s="34">
        <v>43656.802083333336</v>
      </c>
      <c r="I21" s="49">
        <v>43656.802083333336</v>
      </c>
      <c r="J21" s="39">
        <v>2.5</v>
      </c>
      <c r="K21" s="33">
        <v>1012.5</v>
      </c>
      <c r="L21" s="50">
        <v>0</v>
      </c>
      <c r="M21" s="62">
        <v>0</v>
      </c>
    </row>
    <row r="22" spans="1:13" ht="30">
      <c r="A22" s="31">
        <v>131</v>
      </c>
      <c r="B22" s="32" t="s">
        <v>271</v>
      </c>
      <c r="C22" s="32" t="s">
        <v>361</v>
      </c>
      <c r="D22" s="32" t="s">
        <v>181</v>
      </c>
      <c r="E22" s="34" t="s">
        <v>411</v>
      </c>
      <c r="F22" s="34">
        <v>43654.625</v>
      </c>
      <c r="G22" s="49">
        <v>43654.625</v>
      </c>
      <c r="H22" s="34">
        <v>43656.802083333336</v>
      </c>
      <c r="I22" s="49">
        <v>43656.802083333336</v>
      </c>
      <c r="J22" s="39">
        <v>2.5</v>
      </c>
      <c r="K22" s="33">
        <v>1012.5</v>
      </c>
      <c r="L22" s="50">
        <v>0</v>
      </c>
      <c r="M22" s="61">
        <v>0</v>
      </c>
    </row>
    <row r="23" spans="1:13" ht="30">
      <c r="A23" s="31">
        <v>131</v>
      </c>
      <c r="B23" s="32" t="s">
        <v>271</v>
      </c>
      <c r="C23" s="32" t="s">
        <v>361</v>
      </c>
      <c r="D23" s="32" t="s">
        <v>307</v>
      </c>
      <c r="E23" s="34" t="s">
        <v>421</v>
      </c>
      <c r="F23" s="34">
        <v>43654.625</v>
      </c>
      <c r="G23" s="49">
        <v>43654.625</v>
      </c>
      <c r="H23" s="34">
        <v>43656.802083333336</v>
      </c>
      <c r="I23" s="49">
        <v>43656.802083333336</v>
      </c>
      <c r="J23" s="39">
        <v>2.5</v>
      </c>
      <c r="K23" s="33">
        <v>1012.5</v>
      </c>
      <c r="L23" s="50">
        <v>0</v>
      </c>
      <c r="M23" s="62">
        <v>0</v>
      </c>
    </row>
    <row r="24" spans="1:13" ht="30">
      <c r="A24" s="31">
        <v>135</v>
      </c>
      <c r="B24" s="32" t="s">
        <v>271</v>
      </c>
      <c r="C24" s="32" t="s">
        <v>362</v>
      </c>
      <c r="D24" s="32" t="s">
        <v>216</v>
      </c>
      <c r="E24" s="34" t="s">
        <v>409</v>
      </c>
      <c r="F24" s="34">
        <v>43654.625</v>
      </c>
      <c r="G24" s="49">
        <v>43654.625</v>
      </c>
      <c r="H24" s="34">
        <v>43656.802083333336</v>
      </c>
      <c r="I24" s="49">
        <v>43656.802083333336</v>
      </c>
      <c r="J24" s="39">
        <v>2.5</v>
      </c>
      <c r="K24" s="33">
        <v>1012.5</v>
      </c>
      <c r="L24" s="50">
        <v>0</v>
      </c>
      <c r="M24" s="61">
        <v>0</v>
      </c>
    </row>
    <row r="25" spans="1:13" ht="30">
      <c r="A25" s="31">
        <v>135</v>
      </c>
      <c r="B25" s="32" t="s">
        <v>271</v>
      </c>
      <c r="C25" s="32" t="s">
        <v>362</v>
      </c>
      <c r="D25" s="32" t="s">
        <v>387</v>
      </c>
      <c r="E25" s="34" t="s">
        <v>422</v>
      </c>
      <c r="F25" s="34">
        <v>43654.625</v>
      </c>
      <c r="G25" s="49">
        <v>43654.625</v>
      </c>
      <c r="H25" s="34">
        <v>43656.802083333336</v>
      </c>
      <c r="I25" s="49">
        <v>43656.802083333336</v>
      </c>
      <c r="J25" s="39">
        <v>2.5</v>
      </c>
      <c r="K25" s="33">
        <v>1012.5</v>
      </c>
      <c r="L25" s="50">
        <v>0</v>
      </c>
      <c r="M25" s="62">
        <v>0</v>
      </c>
    </row>
    <row r="26" spans="1:13" ht="30">
      <c r="A26" s="31">
        <v>135</v>
      </c>
      <c r="B26" s="32" t="s">
        <v>271</v>
      </c>
      <c r="C26" s="32" t="s">
        <v>362</v>
      </c>
      <c r="D26" s="32" t="s">
        <v>388</v>
      </c>
      <c r="E26" s="34" t="s">
        <v>423</v>
      </c>
      <c r="F26" s="34">
        <v>43654.625</v>
      </c>
      <c r="G26" s="49">
        <v>43654.625</v>
      </c>
      <c r="H26" s="34">
        <v>43656.802083333336</v>
      </c>
      <c r="I26" s="49">
        <v>43656.802083333336</v>
      </c>
      <c r="J26" s="39">
        <v>2.5</v>
      </c>
      <c r="K26" s="33">
        <v>1012.5</v>
      </c>
      <c r="L26" s="50">
        <v>0</v>
      </c>
      <c r="M26" s="61">
        <v>0</v>
      </c>
    </row>
    <row r="27" spans="1:13" ht="30">
      <c r="A27" s="31">
        <v>136</v>
      </c>
      <c r="B27" s="32" t="s">
        <v>350</v>
      </c>
      <c r="C27" s="32" t="s">
        <v>363</v>
      </c>
      <c r="D27" s="32" t="s">
        <v>198</v>
      </c>
      <c r="E27" s="34" t="s">
        <v>412</v>
      </c>
      <c r="F27" s="34">
        <v>43661.375</v>
      </c>
      <c r="G27" s="49">
        <v>43661.375</v>
      </c>
      <c r="H27" s="34">
        <v>43663.875</v>
      </c>
      <c r="I27" s="49">
        <v>43663.875</v>
      </c>
      <c r="J27" s="39">
        <v>3</v>
      </c>
      <c r="K27" s="33">
        <v>1215</v>
      </c>
      <c r="L27" s="50">
        <v>0</v>
      </c>
      <c r="M27" s="61">
        <v>0</v>
      </c>
    </row>
    <row r="28" spans="1:13" ht="30">
      <c r="A28" s="31">
        <v>136</v>
      </c>
      <c r="B28" s="32" t="s">
        <v>350</v>
      </c>
      <c r="C28" s="32" t="s">
        <v>363</v>
      </c>
      <c r="D28" s="32" t="s">
        <v>317</v>
      </c>
      <c r="E28" s="34" t="s">
        <v>415</v>
      </c>
      <c r="F28" s="34">
        <v>43661.375</v>
      </c>
      <c r="G28" s="49">
        <v>43661.375</v>
      </c>
      <c r="H28" s="34">
        <v>43663.875</v>
      </c>
      <c r="I28" s="49">
        <v>43663.875</v>
      </c>
      <c r="J28" s="39">
        <v>3</v>
      </c>
      <c r="K28" s="33">
        <v>1215</v>
      </c>
      <c r="L28" s="50">
        <v>0</v>
      </c>
      <c r="M28" s="62">
        <v>0</v>
      </c>
    </row>
    <row r="29" spans="1:13" ht="30">
      <c r="A29" s="31">
        <v>136</v>
      </c>
      <c r="B29" s="32" t="s">
        <v>350</v>
      </c>
      <c r="C29" s="32" t="s">
        <v>363</v>
      </c>
      <c r="D29" s="32" t="s">
        <v>318</v>
      </c>
      <c r="E29" s="34" t="s">
        <v>415</v>
      </c>
      <c r="F29" s="34">
        <v>43661.375</v>
      </c>
      <c r="G29" s="49">
        <v>43661.375</v>
      </c>
      <c r="H29" s="34">
        <v>43663.875</v>
      </c>
      <c r="I29" s="49">
        <v>43663.875</v>
      </c>
      <c r="J29" s="39">
        <v>3</v>
      </c>
      <c r="K29" s="33">
        <v>1215</v>
      </c>
      <c r="L29" s="50">
        <v>0</v>
      </c>
      <c r="M29" s="61">
        <v>0</v>
      </c>
    </row>
    <row r="30" spans="1:13" ht="30">
      <c r="A30" s="31">
        <v>136</v>
      </c>
      <c r="B30" s="32" t="s">
        <v>350</v>
      </c>
      <c r="C30" s="32" t="s">
        <v>363</v>
      </c>
      <c r="D30" s="32" t="s">
        <v>323</v>
      </c>
      <c r="E30" s="34" t="s">
        <v>416</v>
      </c>
      <c r="F30" s="34">
        <v>43661.375</v>
      </c>
      <c r="G30" s="49">
        <v>43661.375</v>
      </c>
      <c r="H30" s="34">
        <v>43663.875</v>
      </c>
      <c r="I30" s="49">
        <v>43663.875</v>
      </c>
      <c r="J30" s="39">
        <v>3</v>
      </c>
      <c r="K30" s="33">
        <v>1215</v>
      </c>
      <c r="L30" s="50">
        <v>0</v>
      </c>
      <c r="M30" s="62">
        <v>0</v>
      </c>
    </row>
    <row r="31" spans="1:13" ht="30">
      <c r="A31" s="31">
        <v>137</v>
      </c>
      <c r="B31" s="32" t="s">
        <v>350</v>
      </c>
      <c r="C31" s="32" t="s">
        <v>363</v>
      </c>
      <c r="D31" s="32" t="s">
        <v>315</v>
      </c>
      <c r="E31" s="34" t="s">
        <v>424</v>
      </c>
      <c r="F31" s="34">
        <v>43661.625</v>
      </c>
      <c r="G31" s="49">
        <v>43661.625</v>
      </c>
      <c r="H31" s="34">
        <v>43663.875</v>
      </c>
      <c r="I31" s="49">
        <v>43663.875</v>
      </c>
      <c r="J31" s="39">
        <v>2.5</v>
      </c>
      <c r="K31" s="33">
        <v>1012.5</v>
      </c>
      <c r="L31" s="50">
        <v>0</v>
      </c>
      <c r="M31" s="61">
        <v>0</v>
      </c>
    </row>
    <row r="32" spans="1:13" ht="30">
      <c r="A32" s="31">
        <v>137</v>
      </c>
      <c r="B32" s="32" t="s">
        <v>350</v>
      </c>
      <c r="C32" s="32" t="s">
        <v>363</v>
      </c>
      <c r="D32" s="32" t="s">
        <v>389</v>
      </c>
      <c r="E32" s="34" t="s">
        <v>425</v>
      </c>
      <c r="F32" s="34">
        <v>43661.625</v>
      </c>
      <c r="G32" s="49">
        <v>43661.625</v>
      </c>
      <c r="H32" s="34">
        <v>43663.875</v>
      </c>
      <c r="I32" s="49">
        <v>43663.875</v>
      </c>
      <c r="J32" s="39">
        <v>2.5</v>
      </c>
      <c r="K32" s="33">
        <v>1012.5</v>
      </c>
      <c r="L32" s="50">
        <v>0</v>
      </c>
      <c r="M32" s="62">
        <v>0</v>
      </c>
    </row>
    <row r="33" spans="1:13" ht="30">
      <c r="A33" s="31">
        <v>137</v>
      </c>
      <c r="B33" s="32" t="s">
        <v>350</v>
      </c>
      <c r="C33" s="32" t="s">
        <v>363</v>
      </c>
      <c r="D33" s="32" t="s">
        <v>384</v>
      </c>
      <c r="E33" s="34" t="s">
        <v>417</v>
      </c>
      <c r="F33" s="34">
        <v>43661.625</v>
      </c>
      <c r="G33" s="49">
        <v>43661.625</v>
      </c>
      <c r="H33" s="34">
        <v>43663.875</v>
      </c>
      <c r="I33" s="49">
        <v>43663.875</v>
      </c>
      <c r="J33" s="39">
        <v>2.5</v>
      </c>
      <c r="K33" s="33">
        <v>1012.5</v>
      </c>
      <c r="L33" s="50">
        <v>0</v>
      </c>
      <c r="M33" s="61">
        <v>0</v>
      </c>
    </row>
    <row r="34" spans="1:13" ht="30">
      <c r="A34" s="31">
        <v>137</v>
      </c>
      <c r="B34" s="32" t="s">
        <v>350</v>
      </c>
      <c r="C34" s="32" t="s">
        <v>363</v>
      </c>
      <c r="D34" s="32" t="s">
        <v>385</v>
      </c>
      <c r="E34" s="34" t="s">
        <v>418</v>
      </c>
      <c r="F34" s="34">
        <v>43661.625</v>
      </c>
      <c r="G34" s="49">
        <v>43661.625</v>
      </c>
      <c r="H34" s="34">
        <v>43663.875</v>
      </c>
      <c r="I34" s="49">
        <v>43663.875</v>
      </c>
      <c r="J34" s="39">
        <v>2.5</v>
      </c>
      <c r="K34" s="33">
        <v>1012.5</v>
      </c>
      <c r="L34" s="50">
        <v>0</v>
      </c>
      <c r="M34" s="61">
        <v>0</v>
      </c>
    </row>
    <row r="35" spans="1:13" ht="30">
      <c r="A35" s="31">
        <v>137</v>
      </c>
      <c r="B35" s="32" t="s">
        <v>350</v>
      </c>
      <c r="C35" s="32" t="s">
        <v>363</v>
      </c>
      <c r="D35" s="32" t="s">
        <v>322</v>
      </c>
      <c r="E35" s="34" t="s">
        <v>411</v>
      </c>
      <c r="F35" s="34">
        <v>43661.625</v>
      </c>
      <c r="G35" s="49">
        <v>43661.625</v>
      </c>
      <c r="H35" s="34">
        <v>43663.875</v>
      </c>
      <c r="I35" s="49">
        <v>43663.875</v>
      </c>
      <c r="J35" s="39">
        <v>2.5</v>
      </c>
      <c r="K35" s="33">
        <v>1012.5</v>
      </c>
      <c r="L35" s="50">
        <v>0</v>
      </c>
      <c r="M35" s="62">
        <v>0</v>
      </c>
    </row>
    <row r="36" spans="1:13" ht="30">
      <c r="A36" s="31">
        <v>137</v>
      </c>
      <c r="B36" s="32" t="s">
        <v>350</v>
      </c>
      <c r="C36" s="32" t="s">
        <v>363</v>
      </c>
      <c r="D36" s="32" t="s">
        <v>242</v>
      </c>
      <c r="E36" s="34" t="s">
        <v>420</v>
      </c>
      <c r="F36" s="34">
        <v>43661.625</v>
      </c>
      <c r="G36" s="49">
        <v>43661.625</v>
      </c>
      <c r="H36" s="34">
        <v>43663.875</v>
      </c>
      <c r="I36" s="49">
        <v>43663.875</v>
      </c>
      <c r="J36" s="39">
        <v>2.5</v>
      </c>
      <c r="K36" s="33">
        <v>1012.5</v>
      </c>
      <c r="L36" s="50">
        <v>0</v>
      </c>
      <c r="M36" s="62">
        <v>0</v>
      </c>
    </row>
    <row r="37" spans="1:13" ht="30">
      <c r="A37" s="31">
        <v>139</v>
      </c>
      <c r="B37" s="32" t="s">
        <v>351</v>
      </c>
      <c r="C37" s="32" t="s">
        <v>364</v>
      </c>
      <c r="D37" s="32" t="s">
        <v>198</v>
      </c>
      <c r="E37" s="34" t="s">
        <v>412</v>
      </c>
      <c r="F37" s="34">
        <v>43668.375</v>
      </c>
      <c r="G37" s="49">
        <v>43668.375</v>
      </c>
      <c r="H37" s="34">
        <v>43669.875</v>
      </c>
      <c r="I37" s="49">
        <v>43669.875</v>
      </c>
      <c r="J37" s="39">
        <v>2</v>
      </c>
      <c r="K37" s="33">
        <v>810</v>
      </c>
      <c r="L37" s="50">
        <v>0</v>
      </c>
      <c r="M37" s="62">
        <v>0</v>
      </c>
    </row>
    <row r="38" spans="1:13" ht="30">
      <c r="A38" s="31">
        <v>139</v>
      </c>
      <c r="B38" s="32" t="s">
        <v>351</v>
      </c>
      <c r="C38" s="32" t="s">
        <v>364</v>
      </c>
      <c r="D38" s="32" t="s">
        <v>254</v>
      </c>
      <c r="E38" s="34" t="s">
        <v>414</v>
      </c>
      <c r="F38" s="34">
        <v>43668.375</v>
      </c>
      <c r="G38" s="49">
        <v>43668.375</v>
      </c>
      <c r="H38" s="34">
        <v>43669.875</v>
      </c>
      <c r="I38" s="49">
        <v>43669.875</v>
      </c>
      <c r="J38" s="39">
        <v>2</v>
      </c>
      <c r="K38" s="33">
        <v>810</v>
      </c>
      <c r="L38" s="50">
        <v>0</v>
      </c>
      <c r="M38" s="62">
        <v>0</v>
      </c>
    </row>
    <row r="39" spans="1:13" ht="30">
      <c r="A39" s="31">
        <v>139</v>
      </c>
      <c r="B39" s="32" t="s">
        <v>351</v>
      </c>
      <c r="C39" s="32" t="s">
        <v>364</v>
      </c>
      <c r="D39" s="32" t="s">
        <v>317</v>
      </c>
      <c r="E39" s="34" t="s">
        <v>415</v>
      </c>
      <c r="F39" s="34">
        <v>43668.375</v>
      </c>
      <c r="G39" s="49">
        <v>43668.375</v>
      </c>
      <c r="H39" s="34">
        <v>43669.875</v>
      </c>
      <c r="I39" s="49">
        <v>43669.875</v>
      </c>
      <c r="J39" s="39">
        <v>2</v>
      </c>
      <c r="K39" s="33">
        <v>810</v>
      </c>
      <c r="L39" s="50">
        <v>0</v>
      </c>
      <c r="M39" s="61">
        <v>0</v>
      </c>
    </row>
    <row r="40" spans="1:13" ht="30">
      <c r="A40" s="31">
        <v>139</v>
      </c>
      <c r="B40" s="32" t="s">
        <v>351</v>
      </c>
      <c r="C40" s="32" t="s">
        <v>364</v>
      </c>
      <c r="D40" s="32" t="s">
        <v>318</v>
      </c>
      <c r="E40" s="34" t="s">
        <v>415</v>
      </c>
      <c r="F40" s="34">
        <v>43668.375</v>
      </c>
      <c r="G40" s="49">
        <v>43668.375</v>
      </c>
      <c r="H40" s="34">
        <v>43669.875</v>
      </c>
      <c r="I40" s="49">
        <v>43669.875</v>
      </c>
      <c r="J40" s="39">
        <v>2</v>
      </c>
      <c r="K40" s="33">
        <v>810</v>
      </c>
      <c r="L40" s="50">
        <v>0</v>
      </c>
      <c r="M40" s="62">
        <v>0</v>
      </c>
    </row>
    <row r="41" spans="1:13" ht="30">
      <c r="A41" s="31">
        <v>139</v>
      </c>
      <c r="B41" s="32" t="s">
        <v>351</v>
      </c>
      <c r="C41" s="32" t="s">
        <v>364</v>
      </c>
      <c r="D41" s="32" t="s">
        <v>323</v>
      </c>
      <c r="E41" s="34" t="s">
        <v>416</v>
      </c>
      <c r="F41" s="34">
        <v>43668.375</v>
      </c>
      <c r="G41" s="49">
        <v>43668.375</v>
      </c>
      <c r="H41" s="34">
        <v>43669.875</v>
      </c>
      <c r="I41" s="49">
        <v>43669.875</v>
      </c>
      <c r="J41" s="39">
        <v>2</v>
      </c>
      <c r="K41" s="33">
        <v>810</v>
      </c>
      <c r="L41" s="50">
        <v>0</v>
      </c>
      <c r="M41" s="61">
        <v>0</v>
      </c>
    </row>
    <row r="42" spans="1:13" ht="30">
      <c r="A42" s="31">
        <v>140</v>
      </c>
      <c r="B42" s="32" t="s">
        <v>351</v>
      </c>
      <c r="C42" s="32" t="s">
        <v>364</v>
      </c>
      <c r="D42" s="32" t="s">
        <v>314</v>
      </c>
      <c r="E42" s="34" t="s">
        <v>426</v>
      </c>
      <c r="F42" s="34">
        <v>43668.625</v>
      </c>
      <c r="G42" s="49">
        <v>43668.625</v>
      </c>
      <c r="H42" s="34">
        <v>43669.875</v>
      </c>
      <c r="I42" s="49">
        <v>43669.875</v>
      </c>
      <c r="J42" s="39">
        <v>1.5</v>
      </c>
      <c r="K42" s="33">
        <v>607.5</v>
      </c>
      <c r="L42" s="50">
        <v>0</v>
      </c>
      <c r="M42" s="62">
        <v>0</v>
      </c>
    </row>
    <row r="43" spans="1:13" ht="30">
      <c r="A43" s="31">
        <v>140</v>
      </c>
      <c r="B43" s="32" t="s">
        <v>351</v>
      </c>
      <c r="C43" s="32" t="s">
        <v>364</v>
      </c>
      <c r="D43" s="32" t="s">
        <v>315</v>
      </c>
      <c r="E43" s="34" t="s">
        <v>424</v>
      </c>
      <c r="F43" s="34">
        <v>43668.625</v>
      </c>
      <c r="G43" s="49">
        <v>43668.625</v>
      </c>
      <c r="H43" s="34">
        <v>43669.875</v>
      </c>
      <c r="I43" s="49">
        <v>43669.875</v>
      </c>
      <c r="J43" s="39">
        <v>1.5</v>
      </c>
      <c r="K43" s="33">
        <v>607.5</v>
      </c>
      <c r="L43" s="50">
        <v>0</v>
      </c>
      <c r="M43" s="61">
        <v>0</v>
      </c>
    </row>
    <row r="44" spans="1:13" ht="30">
      <c r="A44" s="31">
        <v>140</v>
      </c>
      <c r="B44" s="32" t="s">
        <v>351</v>
      </c>
      <c r="C44" s="32" t="s">
        <v>364</v>
      </c>
      <c r="D44" s="32" t="s">
        <v>316</v>
      </c>
      <c r="E44" s="34" t="s">
        <v>427</v>
      </c>
      <c r="F44" s="34">
        <v>43668.625</v>
      </c>
      <c r="G44" s="49">
        <v>43668.625</v>
      </c>
      <c r="H44" s="34">
        <v>43669.875</v>
      </c>
      <c r="I44" s="49">
        <v>43669.875</v>
      </c>
      <c r="J44" s="39">
        <v>1.5</v>
      </c>
      <c r="K44" s="33">
        <v>607.5</v>
      </c>
      <c r="L44" s="50">
        <v>0</v>
      </c>
      <c r="M44" s="61">
        <v>0</v>
      </c>
    </row>
    <row r="45" spans="1:13" ht="30">
      <c r="A45" s="31">
        <v>140</v>
      </c>
      <c r="B45" s="32" t="s">
        <v>351</v>
      </c>
      <c r="C45" s="32" t="s">
        <v>364</v>
      </c>
      <c r="D45" s="32" t="s">
        <v>300</v>
      </c>
      <c r="E45" s="34" t="s">
        <v>428</v>
      </c>
      <c r="F45" s="34">
        <v>43668.625</v>
      </c>
      <c r="G45" s="49">
        <v>43668.625</v>
      </c>
      <c r="H45" s="34">
        <v>43669.875</v>
      </c>
      <c r="I45" s="49">
        <v>43669.875</v>
      </c>
      <c r="J45" s="39">
        <v>1.5</v>
      </c>
      <c r="K45" s="33">
        <v>607.5</v>
      </c>
      <c r="L45" s="50">
        <v>0</v>
      </c>
      <c r="M45" s="62">
        <v>0</v>
      </c>
    </row>
    <row r="46" spans="1:13" ht="30">
      <c r="A46" s="31">
        <v>140</v>
      </c>
      <c r="B46" s="32" t="s">
        <v>351</v>
      </c>
      <c r="C46" s="32" t="s">
        <v>364</v>
      </c>
      <c r="D46" s="32" t="s">
        <v>181</v>
      </c>
      <c r="E46" s="34" t="s">
        <v>411</v>
      </c>
      <c r="F46" s="34">
        <v>43668.625</v>
      </c>
      <c r="G46" s="49">
        <v>43668.625</v>
      </c>
      <c r="H46" s="34">
        <v>43669.875</v>
      </c>
      <c r="I46" s="49">
        <v>43669.875</v>
      </c>
      <c r="J46" s="39">
        <v>1.5</v>
      </c>
      <c r="K46" s="33">
        <v>607.5</v>
      </c>
      <c r="L46" s="50">
        <v>0</v>
      </c>
      <c r="M46" s="62">
        <v>0</v>
      </c>
    </row>
    <row r="47" spans="1:13" ht="30">
      <c r="A47" s="31">
        <v>140</v>
      </c>
      <c r="B47" s="32" t="s">
        <v>351</v>
      </c>
      <c r="C47" s="32" t="s">
        <v>364</v>
      </c>
      <c r="D47" s="32" t="s">
        <v>390</v>
      </c>
      <c r="E47" s="34" t="s">
        <v>426</v>
      </c>
      <c r="F47" s="34">
        <v>43668.625</v>
      </c>
      <c r="G47" s="49">
        <v>43668.625</v>
      </c>
      <c r="H47" s="34">
        <v>43669.875</v>
      </c>
      <c r="I47" s="49">
        <v>43669.875</v>
      </c>
      <c r="J47" s="39">
        <v>1.5</v>
      </c>
      <c r="K47" s="33">
        <v>607.5</v>
      </c>
      <c r="L47" s="50">
        <v>0</v>
      </c>
      <c r="M47" s="62">
        <v>0</v>
      </c>
    </row>
    <row r="48" spans="1:13" ht="30">
      <c r="A48" s="31">
        <v>142</v>
      </c>
      <c r="B48" s="32" t="s">
        <v>350</v>
      </c>
      <c r="C48" s="32" t="s">
        <v>363</v>
      </c>
      <c r="D48" s="32" t="s">
        <v>216</v>
      </c>
      <c r="E48" s="34" t="s">
        <v>412</v>
      </c>
      <c r="F48" s="34">
        <v>43661.625</v>
      </c>
      <c r="G48" s="49">
        <v>43661.625</v>
      </c>
      <c r="H48" s="34">
        <v>43663.875</v>
      </c>
      <c r="I48" s="49">
        <v>43663.875</v>
      </c>
      <c r="J48" s="39">
        <v>2.5</v>
      </c>
      <c r="K48" s="33">
        <v>1012.5</v>
      </c>
      <c r="L48" s="50">
        <v>0</v>
      </c>
      <c r="M48" s="61">
        <v>0</v>
      </c>
    </row>
    <row r="49" spans="1:13" ht="30">
      <c r="A49" s="31">
        <v>142</v>
      </c>
      <c r="B49" s="32" t="s">
        <v>350</v>
      </c>
      <c r="C49" s="32" t="s">
        <v>363</v>
      </c>
      <c r="D49" s="32" t="s">
        <v>316</v>
      </c>
      <c r="E49" s="34" t="s">
        <v>427</v>
      </c>
      <c r="F49" s="34">
        <v>43661.625</v>
      </c>
      <c r="G49" s="49">
        <v>43661.625</v>
      </c>
      <c r="H49" s="34">
        <v>43663.875</v>
      </c>
      <c r="I49" s="49">
        <v>43663.875</v>
      </c>
      <c r="J49" s="39">
        <v>2.5</v>
      </c>
      <c r="K49" s="33">
        <v>1012.5</v>
      </c>
      <c r="L49" s="50">
        <v>0</v>
      </c>
      <c r="M49" s="61">
        <v>0</v>
      </c>
    </row>
    <row r="50" spans="1:13" ht="30">
      <c r="A50" s="31">
        <v>142</v>
      </c>
      <c r="B50" s="32" t="s">
        <v>350</v>
      </c>
      <c r="C50" s="32" t="s">
        <v>363</v>
      </c>
      <c r="D50" s="32" t="s">
        <v>321</v>
      </c>
      <c r="E50" s="34" t="s">
        <v>423</v>
      </c>
      <c r="F50" s="34">
        <v>43661.625</v>
      </c>
      <c r="G50" s="49">
        <v>43661.625</v>
      </c>
      <c r="H50" s="34">
        <v>43663.875</v>
      </c>
      <c r="I50" s="49">
        <v>43663.875</v>
      </c>
      <c r="J50" s="39">
        <v>2.5</v>
      </c>
      <c r="K50" s="33">
        <v>1012.5</v>
      </c>
      <c r="L50" s="50">
        <v>0</v>
      </c>
      <c r="M50" s="61">
        <v>0</v>
      </c>
    </row>
    <row r="51" spans="1:13" ht="30">
      <c r="A51" s="31">
        <v>143</v>
      </c>
      <c r="B51" s="32" t="s">
        <v>351</v>
      </c>
      <c r="C51" s="32" t="s">
        <v>364</v>
      </c>
      <c r="D51" s="32" t="s">
        <v>216</v>
      </c>
      <c r="E51" s="34" t="s">
        <v>412</v>
      </c>
      <c r="F51" s="34">
        <v>43668.625</v>
      </c>
      <c r="G51" s="49">
        <v>43668.625</v>
      </c>
      <c r="H51" s="34">
        <v>43669.875</v>
      </c>
      <c r="I51" s="49">
        <v>43669.875</v>
      </c>
      <c r="J51" s="39">
        <v>1.5</v>
      </c>
      <c r="K51" s="33">
        <v>607.5</v>
      </c>
      <c r="L51" s="50">
        <v>0</v>
      </c>
      <c r="M51" s="62">
        <v>0</v>
      </c>
    </row>
    <row r="52" spans="1:13" ht="30">
      <c r="A52" s="31">
        <v>143</v>
      </c>
      <c r="B52" s="32" t="s">
        <v>351</v>
      </c>
      <c r="C52" s="32" t="s">
        <v>364</v>
      </c>
      <c r="D52" s="32" t="s">
        <v>388</v>
      </c>
      <c r="E52" s="34" t="s">
        <v>423</v>
      </c>
      <c r="F52" s="34">
        <v>43668.625</v>
      </c>
      <c r="G52" s="49">
        <v>43668.625</v>
      </c>
      <c r="H52" s="34">
        <v>43669.875</v>
      </c>
      <c r="I52" s="49">
        <v>43669.875</v>
      </c>
      <c r="J52" s="39">
        <v>1.5</v>
      </c>
      <c r="K52" s="33">
        <v>607.5</v>
      </c>
      <c r="L52" s="50">
        <v>0</v>
      </c>
      <c r="M52" s="62">
        <v>0</v>
      </c>
    </row>
    <row r="53" spans="1:13" ht="30">
      <c r="A53" s="31">
        <v>143</v>
      </c>
      <c r="B53" s="32" t="s">
        <v>351</v>
      </c>
      <c r="C53" s="32" t="s">
        <v>364</v>
      </c>
      <c r="D53" s="32" t="s">
        <v>171</v>
      </c>
      <c r="E53" s="34" t="s">
        <v>429</v>
      </c>
      <c r="F53" s="34">
        <v>43668.625</v>
      </c>
      <c r="G53" s="49">
        <v>43668.625</v>
      </c>
      <c r="H53" s="34">
        <v>43669.875</v>
      </c>
      <c r="I53" s="49">
        <v>43669.875</v>
      </c>
      <c r="J53" s="39">
        <v>1.5</v>
      </c>
      <c r="K53" s="33">
        <v>607.5</v>
      </c>
      <c r="L53" s="50">
        <v>0</v>
      </c>
      <c r="M53" s="61">
        <v>0</v>
      </c>
    </row>
    <row r="54" spans="1:13" ht="30">
      <c r="A54" s="31">
        <v>143</v>
      </c>
      <c r="B54" s="32" t="s">
        <v>351</v>
      </c>
      <c r="C54" s="32" t="s">
        <v>364</v>
      </c>
      <c r="D54" s="32" t="s">
        <v>319</v>
      </c>
      <c r="E54" s="34" t="s">
        <v>430</v>
      </c>
      <c r="F54" s="34">
        <v>43668.625</v>
      </c>
      <c r="G54" s="49">
        <v>43668.625</v>
      </c>
      <c r="H54" s="34">
        <v>43669.875</v>
      </c>
      <c r="I54" s="49">
        <v>43669.875</v>
      </c>
      <c r="J54" s="39">
        <v>1.5</v>
      </c>
      <c r="K54" s="33">
        <v>607.5</v>
      </c>
      <c r="L54" s="50">
        <v>0</v>
      </c>
      <c r="M54" s="62">
        <v>0</v>
      </c>
    </row>
    <row r="55" spans="1:13" ht="30">
      <c r="A55" s="31">
        <v>146</v>
      </c>
      <c r="B55" s="32" t="s">
        <v>352</v>
      </c>
      <c r="C55" s="32" t="s">
        <v>365</v>
      </c>
      <c r="D55" s="32" t="s">
        <v>243</v>
      </c>
      <c r="E55" s="34" t="s">
        <v>431</v>
      </c>
      <c r="F55" s="34">
        <v>43654.291666666664</v>
      </c>
      <c r="G55" s="49">
        <v>43654.291666666664</v>
      </c>
      <c r="H55" s="34">
        <v>43658.791666666664</v>
      </c>
      <c r="I55" s="49">
        <v>43658.791666666664</v>
      </c>
      <c r="J55" s="39">
        <v>5</v>
      </c>
      <c r="K55" s="33">
        <v>2430</v>
      </c>
      <c r="L55" s="50">
        <v>0</v>
      </c>
      <c r="M55" s="62">
        <v>0</v>
      </c>
    </row>
    <row r="56" spans="1:13" ht="30">
      <c r="A56" s="31">
        <v>146</v>
      </c>
      <c r="B56" s="32" t="s">
        <v>352</v>
      </c>
      <c r="C56" s="32" t="s">
        <v>365</v>
      </c>
      <c r="D56" s="32" t="s">
        <v>190</v>
      </c>
      <c r="E56" s="34" t="s">
        <v>409</v>
      </c>
      <c r="F56" s="34">
        <v>43654.291666666664</v>
      </c>
      <c r="G56" s="49">
        <v>43654.291666666664</v>
      </c>
      <c r="H56" s="34">
        <v>43658.791666666664</v>
      </c>
      <c r="I56" s="49">
        <v>43658.791666666664</v>
      </c>
      <c r="J56" s="39">
        <v>5</v>
      </c>
      <c r="K56" s="33">
        <v>2025</v>
      </c>
      <c r="L56" s="50">
        <v>0</v>
      </c>
      <c r="M56" s="61">
        <v>0</v>
      </c>
    </row>
    <row r="57" spans="1:13" ht="30">
      <c r="A57" s="31">
        <v>146</v>
      </c>
      <c r="B57" s="32" t="s">
        <v>352</v>
      </c>
      <c r="C57" s="32" t="s">
        <v>365</v>
      </c>
      <c r="D57" s="32" t="s">
        <v>313</v>
      </c>
      <c r="E57" s="34" t="s">
        <v>431</v>
      </c>
      <c r="F57" s="34">
        <v>43654.291666666664</v>
      </c>
      <c r="G57" s="49">
        <v>43654.291666666664</v>
      </c>
      <c r="H57" s="34">
        <v>43658.791666666664</v>
      </c>
      <c r="I57" s="49">
        <v>43658.791666666664</v>
      </c>
      <c r="J57" s="39">
        <v>5</v>
      </c>
      <c r="K57" s="33">
        <v>2430</v>
      </c>
      <c r="L57" s="50">
        <v>0</v>
      </c>
      <c r="M57" s="62">
        <v>0</v>
      </c>
    </row>
    <row r="58" spans="1:13" ht="120">
      <c r="A58" s="31">
        <v>147</v>
      </c>
      <c r="B58" s="32" t="s">
        <v>162</v>
      </c>
      <c r="C58" s="32" t="s">
        <v>366</v>
      </c>
      <c r="D58" s="32" t="s">
        <v>391</v>
      </c>
      <c r="E58" s="34" t="s">
        <v>428</v>
      </c>
      <c r="F58" s="34">
        <v>43655.732638888891</v>
      </c>
      <c r="G58" s="49">
        <v>43655.732638888891</v>
      </c>
      <c r="H58" s="34">
        <v>43657.510416666664</v>
      </c>
      <c r="I58" s="49">
        <v>43657.510416666664</v>
      </c>
      <c r="J58" s="39">
        <v>2</v>
      </c>
      <c r="K58" s="33">
        <v>1450</v>
      </c>
      <c r="L58" s="50">
        <v>0.5</v>
      </c>
      <c r="M58" s="61">
        <v>362.5</v>
      </c>
    </row>
    <row r="59" spans="1:13" ht="105">
      <c r="A59" s="31">
        <v>148</v>
      </c>
      <c r="B59" s="32" t="s">
        <v>270</v>
      </c>
      <c r="C59" s="32" t="s">
        <v>367</v>
      </c>
      <c r="D59" s="32" t="s">
        <v>392</v>
      </c>
      <c r="E59" s="34" t="s">
        <v>432</v>
      </c>
      <c r="F59" s="34">
        <v>43670.767361111109</v>
      </c>
      <c r="G59" s="49">
        <v>43670.767361111109</v>
      </c>
      <c r="H59" s="34">
        <v>43672.947916666664</v>
      </c>
      <c r="I59" s="49">
        <v>43672.947916666664</v>
      </c>
      <c r="J59" s="39">
        <v>2.5</v>
      </c>
      <c r="K59" s="33">
        <v>1812.5</v>
      </c>
      <c r="L59" s="50">
        <v>0.5</v>
      </c>
      <c r="M59" s="62">
        <v>362.5</v>
      </c>
    </row>
    <row r="60" spans="1:13" ht="105">
      <c r="A60" s="31">
        <v>148</v>
      </c>
      <c r="B60" s="32" t="s">
        <v>270</v>
      </c>
      <c r="C60" s="32" t="s">
        <v>367</v>
      </c>
      <c r="D60" s="32" t="s">
        <v>393</v>
      </c>
      <c r="E60" s="34" t="s">
        <v>427</v>
      </c>
      <c r="F60" s="34">
        <v>43670.767361111109</v>
      </c>
      <c r="G60" s="49">
        <v>43670.767361111109</v>
      </c>
      <c r="H60" s="34">
        <v>43672.947916666664</v>
      </c>
      <c r="I60" s="49">
        <v>43672.947916666664</v>
      </c>
      <c r="J60" s="39">
        <v>2.5</v>
      </c>
      <c r="K60" s="33">
        <v>1812.5</v>
      </c>
      <c r="L60" s="50">
        <v>0.5</v>
      </c>
      <c r="M60" s="61">
        <v>362.5</v>
      </c>
    </row>
    <row r="61" spans="1:13" ht="105">
      <c r="A61" s="31">
        <v>148</v>
      </c>
      <c r="B61" s="32" t="s">
        <v>270</v>
      </c>
      <c r="C61" s="32" t="s">
        <v>367</v>
      </c>
      <c r="D61" s="32" t="s">
        <v>310</v>
      </c>
      <c r="E61" s="34" t="s">
        <v>427</v>
      </c>
      <c r="F61" s="34">
        <v>43670.767361111109</v>
      </c>
      <c r="G61" s="49">
        <v>43670.767361111109</v>
      </c>
      <c r="H61" s="34">
        <v>43672.947916666664</v>
      </c>
      <c r="I61" s="49">
        <v>43672.947916666664</v>
      </c>
      <c r="J61" s="39">
        <v>2.5</v>
      </c>
      <c r="K61" s="33">
        <v>1812.5</v>
      </c>
      <c r="L61" s="50">
        <v>0.5</v>
      </c>
      <c r="M61" s="62">
        <v>362.5</v>
      </c>
    </row>
    <row r="62" spans="1:13" ht="105">
      <c r="A62" s="31">
        <v>148</v>
      </c>
      <c r="B62" s="32" t="s">
        <v>270</v>
      </c>
      <c r="C62" s="32" t="s">
        <v>367</v>
      </c>
      <c r="D62" s="32" t="s">
        <v>248</v>
      </c>
      <c r="E62" s="34" t="s">
        <v>433</v>
      </c>
      <c r="F62" s="34">
        <v>43670.767361111109</v>
      </c>
      <c r="G62" s="49">
        <v>43670.767361111109</v>
      </c>
      <c r="H62" s="34">
        <v>43672.947916666664</v>
      </c>
      <c r="I62" s="49">
        <v>43672.947916666664</v>
      </c>
      <c r="J62" s="39">
        <v>2.5</v>
      </c>
      <c r="K62" s="33">
        <v>1812.5</v>
      </c>
      <c r="L62" s="50">
        <v>0.5</v>
      </c>
      <c r="M62" s="62">
        <v>362.5</v>
      </c>
    </row>
    <row r="63" spans="1:13" ht="105">
      <c r="A63" s="31">
        <v>148</v>
      </c>
      <c r="B63" s="32" t="s">
        <v>270</v>
      </c>
      <c r="C63" s="32" t="s">
        <v>367</v>
      </c>
      <c r="D63" s="32" t="s">
        <v>311</v>
      </c>
      <c r="E63" s="34" t="s">
        <v>427</v>
      </c>
      <c r="F63" s="34">
        <v>43670.767361111109</v>
      </c>
      <c r="G63" s="49">
        <v>43670.767361111109</v>
      </c>
      <c r="H63" s="34">
        <v>43672.947916666664</v>
      </c>
      <c r="I63" s="49">
        <v>43672.947916666664</v>
      </c>
      <c r="J63" s="39">
        <v>2.5</v>
      </c>
      <c r="K63" s="33">
        <v>1812.5</v>
      </c>
      <c r="L63" s="50">
        <v>0.5</v>
      </c>
      <c r="M63" s="61">
        <v>362.5</v>
      </c>
    </row>
    <row r="64" spans="1:13" ht="105">
      <c r="A64" s="31">
        <v>148</v>
      </c>
      <c r="B64" s="32" t="s">
        <v>270</v>
      </c>
      <c r="C64" s="32" t="s">
        <v>367</v>
      </c>
      <c r="D64" s="32" t="s">
        <v>394</v>
      </c>
      <c r="E64" s="34" t="s">
        <v>434</v>
      </c>
      <c r="F64" s="34">
        <v>43670.767361111109</v>
      </c>
      <c r="G64" s="49">
        <v>43670.767361111109</v>
      </c>
      <c r="H64" s="34">
        <v>43672.947916666664</v>
      </c>
      <c r="I64" s="49">
        <v>43672.947916666664</v>
      </c>
      <c r="J64" s="39">
        <v>2.5</v>
      </c>
      <c r="K64" s="33">
        <v>1812.5</v>
      </c>
      <c r="L64" s="50">
        <v>0.5</v>
      </c>
      <c r="M64" s="61">
        <v>362.5</v>
      </c>
    </row>
    <row r="65" spans="1:13" ht="105">
      <c r="A65" s="31">
        <v>150</v>
      </c>
      <c r="B65" s="32" t="s">
        <v>270</v>
      </c>
      <c r="C65" s="32" t="s">
        <v>368</v>
      </c>
      <c r="D65" s="32" t="s">
        <v>319</v>
      </c>
      <c r="E65" s="34" t="s">
        <v>430</v>
      </c>
      <c r="F65" s="34">
        <v>43670.767361111109</v>
      </c>
      <c r="G65" s="49">
        <v>43670.767361111109</v>
      </c>
      <c r="H65" s="34">
        <v>43672.947916666664</v>
      </c>
      <c r="I65" s="49">
        <v>43672.947916666664</v>
      </c>
      <c r="J65" s="39">
        <v>2.5</v>
      </c>
      <c r="K65" s="33">
        <v>1812.5</v>
      </c>
      <c r="L65" s="50">
        <v>0.5</v>
      </c>
      <c r="M65" s="62">
        <v>362.5</v>
      </c>
    </row>
    <row r="66" spans="1:13" ht="60">
      <c r="A66" s="31">
        <v>151</v>
      </c>
      <c r="B66" s="32" t="s">
        <v>230</v>
      </c>
      <c r="C66" s="32" t="s">
        <v>369</v>
      </c>
      <c r="D66" s="32" t="s">
        <v>219</v>
      </c>
      <c r="E66" s="34" t="s">
        <v>427</v>
      </c>
      <c r="F66" s="34">
        <v>43655.291666666664</v>
      </c>
      <c r="G66" s="49">
        <v>43655.291666666664</v>
      </c>
      <c r="H66" s="34">
        <v>43655.791666666664</v>
      </c>
      <c r="I66" s="49">
        <v>43655.791666666664</v>
      </c>
      <c r="J66" s="39">
        <v>1</v>
      </c>
      <c r="K66" s="33">
        <v>405</v>
      </c>
      <c r="L66" s="50">
        <v>0</v>
      </c>
      <c r="M66" s="61">
        <v>0</v>
      </c>
    </row>
    <row r="67" spans="1:13" ht="60">
      <c r="A67" s="31">
        <v>151</v>
      </c>
      <c r="B67" s="32" t="s">
        <v>230</v>
      </c>
      <c r="C67" s="32" t="s">
        <v>369</v>
      </c>
      <c r="D67" s="32" t="s">
        <v>395</v>
      </c>
      <c r="E67" s="34" t="s">
        <v>435</v>
      </c>
      <c r="F67" s="34">
        <v>43655.291666666664</v>
      </c>
      <c r="G67" s="49">
        <v>43655.291666666664</v>
      </c>
      <c r="H67" s="34">
        <v>43655.791666666664</v>
      </c>
      <c r="I67" s="49">
        <v>43655.791666666664</v>
      </c>
      <c r="J67" s="39">
        <v>1</v>
      </c>
      <c r="K67" s="33">
        <v>486</v>
      </c>
      <c r="L67" s="50">
        <v>0</v>
      </c>
      <c r="M67" s="62">
        <v>0</v>
      </c>
    </row>
    <row r="68" spans="1:13" ht="60">
      <c r="A68" s="31">
        <v>151</v>
      </c>
      <c r="B68" s="32" t="s">
        <v>230</v>
      </c>
      <c r="C68" s="32" t="s">
        <v>369</v>
      </c>
      <c r="D68" s="32" t="s">
        <v>396</v>
      </c>
      <c r="E68" s="34" t="s">
        <v>435</v>
      </c>
      <c r="F68" s="34">
        <v>43655.291666666664</v>
      </c>
      <c r="G68" s="49">
        <v>43655.291666666664</v>
      </c>
      <c r="H68" s="34">
        <v>43655.791666666664</v>
      </c>
      <c r="I68" s="49">
        <v>43655.791666666664</v>
      </c>
      <c r="J68" s="39">
        <v>1</v>
      </c>
      <c r="K68" s="33">
        <v>486</v>
      </c>
      <c r="L68" s="50">
        <v>0</v>
      </c>
      <c r="M68" s="61">
        <v>0</v>
      </c>
    </row>
    <row r="69" spans="1:13" ht="90">
      <c r="A69" s="31">
        <v>152</v>
      </c>
      <c r="B69" s="32" t="s">
        <v>270</v>
      </c>
      <c r="C69" s="32" t="s">
        <v>370</v>
      </c>
      <c r="D69" s="32" t="s">
        <v>397</v>
      </c>
      <c r="E69" s="34" t="s">
        <v>436</v>
      </c>
      <c r="F69" s="34">
        <v>43670.625</v>
      </c>
      <c r="G69" s="49">
        <v>43670.625</v>
      </c>
      <c r="H69" s="34">
        <v>43672.947916666664</v>
      </c>
      <c r="I69" s="49">
        <v>43672.947916666664</v>
      </c>
      <c r="J69" s="39">
        <v>2.5</v>
      </c>
      <c r="K69" s="33">
        <v>1812.5</v>
      </c>
      <c r="L69" s="50">
        <v>0.5</v>
      </c>
      <c r="M69" s="62">
        <v>362.5</v>
      </c>
    </row>
    <row r="70" spans="1:13" ht="60">
      <c r="A70" s="31">
        <v>153</v>
      </c>
      <c r="B70" s="32" t="s">
        <v>271</v>
      </c>
      <c r="C70" s="32" t="s">
        <v>371</v>
      </c>
      <c r="D70" s="32" t="s">
        <v>306</v>
      </c>
      <c r="E70" s="34" t="s">
        <v>437</v>
      </c>
      <c r="F70" s="34">
        <v>43654.75</v>
      </c>
      <c r="G70" s="49">
        <v>43654.75</v>
      </c>
      <c r="H70" s="34">
        <v>43656.625</v>
      </c>
      <c r="I70" s="49">
        <v>43656.625</v>
      </c>
      <c r="J70" s="39">
        <v>2</v>
      </c>
      <c r="K70" s="33">
        <v>1196</v>
      </c>
      <c r="L70" s="50">
        <v>0</v>
      </c>
      <c r="M70" s="61">
        <v>0</v>
      </c>
    </row>
    <row r="71" spans="1:13" ht="75">
      <c r="A71" s="31">
        <v>154</v>
      </c>
      <c r="B71" s="32" t="s">
        <v>353</v>
      </c>
      <c r="C71" s="32" t="s">
        <v>372</v>
      </c>
      <c r="D71" s="32" t="s">
        <v>190</v>
      </c>
      <c r="E71" s="34" t="s">
        <v>412</v>
      </c>
      <c r="F71" s="34">
        <v>43664.291666666664</v>
      </c>
      <c r="G71" s="49">
        <v>43664.291666666664</v>
      </c>
      <c r="H71" s="34">
        <v>43664.708333333336</v>
      </c>
      <c r="I71" s="49">
        <v>43664.708333333336</v>
      </c>
      <c r="J71" s="39">
        <v>0.5</v>
      </c>
      <c r="K71" s="33">
        <v>202.5</v>
      </c>
      <c r="L71" s="50">
        <v>0</v>
      </c>
      <c r="M71" s="62">
        <v>0</v>
      </c>
    </row>
    <row r="72" spans="1:13" ht="75">
      <c r="A72" s="31">
        <v>154</v>
      </c>
      <c r="B72" s="32" t="s">
        <v>353</v>
      </c>
      <c r="C72" s="32" t="s">
        <v>372</v>
      </c>
      <c r="D72" s="32" t="s">
        <v>228</v>
      </c>
      <c r="E72" s="34" t="s">
        <v>438</v>
      </c>
      <c r="F72" s="34">
        <v>43664.291666666664</v>
      </c>
      <c r="G72" s="49">
        <v>43664.291666666664</v>
      </c>
      <c r="H72" s="34">
        <v>43664.708333333336</v>
      </c>
      <c r="I72" s="49">
        <v>43664.708333333336</v>
      </c>
      <c r="J72" s="39">
        <v>0.5</v>
      </c>
      <c r="K72" s="33">
        <v>202.5</v>
      </c>
      <c r="L72" s="50">
        <v>0</v>
      </c>
      <c r="M72" s="61">
        <v>0</v>
      </c>
    </row>
    <row r="73" spans="1:13" ht="75">
      <c r="A73" s="31">
        <v>154</v>
      </c>
      <c r="B73" s="32" t="s">
        <v>353</v>
      </c>
      <c r="C73" s="32" t="s">
        <v>372</v>
      </c>
      <c r="D73" s="32" t="s">
        <v>398</v>
      </c>
      <c r="E73" s="34" t="s">
        <v>439</v>
      </c>
      <c r="F73" s="34">
        <v>43664.291666666664</v>
      </c>
      <c r="G73" s="49">
        <v>43664.291666666664</v>
      </c>
      <c r="H73" s="34">
        <v>43664.708333333336</v>
      </c>
      <c r="I73" s="49">
        <v>43664.708333333336</v>
      </c>
      <c r="J73" s="39">
        <v>0.5</v>
      </c>
      <c r="K73" s="33">
        <v>202.5</v>
      </c>
      <c r="L73" s="50">
        <v>0</v>
      </c>
      <c r="M73" s="61">
        <v>0</v>
      </c>
    </row>
    <row r="74" spans="1:13" ht="60">
      <c r="A74" s="31">
        <v>156</v>
      </c>
      <c r="B74" s="32" t="s">
        <v>350</v>
      </c>
      <c r="C74" s="32" t="s">
        <v>373</v>
      </c>
      <c r="D74" s="32" t="s">
        <v>306</v>
      </c>
      <c r="E74" s="34" t="s">
        <v>437</v>
      </c>
      <c r="F74" s="34">
        <v>43661.708333333336</v>
      </c>
      <c r="G74" s="49">
        <v>43661.708333333336</v>
      </c>
      <c r="H74" s="34">
        <v>43663.583333333336</v>
      </c>
      <c r="I74" s="49">
        <v>43663.583333333336</v>
      </c>
      <c r="J74" s="39">
        <v>2</v>
      </c>
      <c r="K74" s="33">
        <v>1196</v>
      </c>
      <c r="L74" s="50">
        <v>0</v>
      </c>
      <c r="M74" s="62">
        <v>0</v>
      </c>
    </row>
    <row r="75" spans="1:13" ht="90">
      <c r="A75" s="31">
        <v>158</v>
      </c>
      <c r="B75" s="32" t="s">
        <v>174</v>
      </c>
      <c r="C75" s="32" t="s">
        <v>374</v>
      </c>
      <c r="D75" s="32" t="s">
        <v>210</v>
      </c>
      <c r="E75" s="34" t="s">
        <v>431</v>
      </c>
      <c r="F75" s="34">
        <v>43663.704861111109</v>
      </c>
      <c r="G75" s="49">
        <v>43663.704861111109</v>
      </c>
      <c r="H75" s="34">
        <v>43665.597222222219</v>
      </c>
      <c r="I75" s="49">
        <v>43665.597222222219</v>
      </c>
      <c r="J75" s="39">
        <v>2</v>
      </c>
      <c r="K75" s="33">
        <v>1450</v>
      </c>
      <c r="L75" s="50">
        <v>0.5</v>
      </c>
      <c r="M75" s="61">
        <v>362.5</v>
      </c>
    </row>
    <row r="76" spans="1:13" ht="45">
      <c r="A76" s="31">
        <v>159</v>
      </c>
      <c r="B76" s="32" t="s">
        <v>354</v>
      </c>
      <c r="C76" s="32" t="s">
        <v>375</v>
      </c>
      <c r="D76" s="32" t="s">
        <v>399</v>
      </c>
      <c r="E76" s="34" t="s">
        <v>440</v>
      </c>
      <c r="F76" s="34">
        <v>43668.541666666664</v>
      </c>
      <c r="G76" s="49">
        <v>43668.541666666664</v>
      </c>
      <c r="H76" s="34">
        <v>43672.833333333336</v>
      </c>
      <c r="I76" s="49">
        <v>43672.833333333336</v>
      </c>
      <c r="J76" s="39">
        <v>4.5</v>
      </c>
      <c r="K76" s="33">
        <v>2187</v>
      </c>
      <c r="L76" s="50">
        <v>0</v>
      </c>
      <c r="M76" s="62">
        <v>0</v>
      </c>
    </row>
    <row r="77" spans="1:13" ht="45">
      <c r="A77" s="31">
        <v>159</v>
      </c>
      <c r="B77" s="32" t="s">
        <v>354</v>
      </c>
      <c r="C77" s="32" t="s">
        <v>375</v>
      </c>
      <c r="D77" s="32" t="s">
        <v>400</v>
      </c>
      <c r="E77" s="34" t="s">
        <v>440</v>
      </c>
      <c r="F77" s="34">
        <v>43668.541666666664</v>
      </c>
      <c r="G77" s="49">
        <v>43668.541666666664</v>
      </c>
      <c r="H77" s="34">
        <v>43672.833333333336</v>
      </c>
      <c r="I77" s="49">
        <v>43672.833333333336</v>
      </c>
      <c r="J77" s="39">
        <v>4.5</v>
      </c>
      <c r="K77" s="33">
        <v>2187</v>
      </c>
      <c r="L77" s="50">
        <v>0</v>
      </c>
      <c r="M77" s="61">
        <v>0</v>
      </c>
    </row>
    <row r="78" spans="1:13" ht="45">
      <c r="A78" s="31">
        <v>159</v>
      </c>
      <c r="B78" s="32" t="s">
        <v>354</v>
      </c>
      <c r="C78" s="32" t="s">
        <v>375</v>
      </c>
      <c r="D78" s="32" t="s">
        <v>401</v>
      </c>
      <c r="E78" s="34" t="s">
        <v>430</v>
      </c>
      <c r="F78" s="34">
        <v>43668.541666666664</v>
      </c>
      <c r="G78" s="49">
        <v>43668.541666666664</v>
      </c>
      <c r="H78" s="34">
        <v>43672.833333333336</v>
      </c>
      <c r="I78" s="49">
        <v>43672.833333333336</v>
      </c>
      <c r="J78" s="39">
        <v>4.5</v>
      </c>
      <c r="K78" s="33">
        <v>2187</v>
      </c>
      <c r="L78" s="50">
        <v>0</v>
      </c>
      <c r="M78" s="62">
        <v>0</v>
      </c>
    </row>
    <row r="79" spans="1:13" ht="30">
      <c r="A79" s="31">
        <v>160</v>
      </c>
      <c r="B79" s="32" t="s">
        <v>355</v>
      </c>
      <c r="C79" s="32" t="s">
        <v>376</v>
      </c>
      <c r="D79" s="32" t="s">
        <v>219</v>
      </c>
      <c r="E79" s="34" t="s">
        <v>427</v>
      </c>
      <c r="F79" s="34">
        <v>43664.208333333336</v>
      </c>
      <c r="G79" s="49">
        <v>43664.208333333336</v>
      </c>
      <c r="H79" s="34">
        <v>43664.666666666664</v>
      </c>
      <c r="I79" s="49">
        <v>43664.666666666664</v>
      </c>
      <c r="J79" s="39">
        <v>0.5</v>
      </c>
      <c r="K79" s="33">
        <v>202.5</v>
      </c>
      <c r="L79" s="50">
        <v>0</v>
      </c>
      <c r="M79" s="61">
        <v>0</v>
      </c>
    </row>
    <row r="80" spans="1:13" ht="30">
      <c r="A80" s="31">
        <v>160</v>
      </c>
      <c r="B80" s="32" t="s">
        <v>355</v>
      </c>
      <c r="C80" s="32" t="s">
        <v>376</v>
      </c>
      <c r="D80" s="32" t="s">
        <v>220</v>
      </c>
      <c r="E80" s="34" t="s">
        <v>441</v>
      </c>
      <c r="F80" s="34">
        <v>43664.208333333336</v>
      </c>
      <c r="G80" s="49">
        <v>43664.208333333336</v>
      </c>
      <c r="H80" s="34">
        <v>43664.666666666664</v>
      </c>
      <c r="I80" s="49">
        <v>43664.666666666664</v>
      </c>
      <c r="J80" s="39">
        <v>0.5</v>
      </c>
      <c r="K80" s="33">
        <v>299</v>
      </c>
      <c r="L80" s="50">
        <v>0</v>
      </c>
      <c r="M80" s="61">
        <v>0</v>
      </c>
    </row>
    <row r="81" spans="1:13" ht="45">
      <c r="A81" s="31">
        <v>162</v>
      </c>
      <c r="B81" s="32" t="s">
        <v>270</v>
      </c>
      <c r="C81" s="32" t="s">
        <v>377</v>
      </c>
      <c r="D81" s="32" t="s">
        <v>211</v>
      </c>
      <c r="E81" s="34" t="s">
        <v>442</v>
      </c>
      <c r="F81" s="34">
        <v>43670.541666666664</v>
      </c>
      <c r="G81" s="49">
        <v>43670.541666666664</v>
      </c>
      <c r="H81" s="34">
        <v>43673.333333333336</v>
      </c>
      <c r="I81" s="49">
        <v>43673.333333333336</v>
      </c>
      <c r="J81" s="39">
        <v>3</v>
      </c>
      <c r="K81" s="33">
        <v>2175</v>
      </c>
      <c r="L81" s="50">
        <v>0</v>
      </c>
      <c r="M81" s="62">
        <v>0</v>
      </c>
    </row>
    <row r="82" spans="1:13" ht="45">
      <c r="A82" s="31">
        <v>162</v>
      </c>
      <c r="B82" s="32" t="s">
        <v>270</v>
      </c>
      <c r="C82" s="32" t="s">
        <v>377</v>
      </c>
      <c r="D82" s="32" t="s">
        <v>187</v>
      </c>
      <c r="E82" s="34" t="s">
        <v>443</v>
      </c>
      <c r="F82" s="34">
        <v>43670.541666666664</v>
      </c>
      <c r="G82" s="49">
        <v>43670.541666666664</v>
      </c>
      <c r="H82" s="34">
        <v>43673.333333333336</v>
      </c>
      <c r="I82" s="49">
        <v>43673.333333333336</v>
      </c>
      <c r="J82" s="39">
        <v>3</v>
      </c>
      <c r="K82" s="33">
        <v>2979</v>
      </c>
      <c r="L82" s="50">
        <v>0</v>
      </c>
      <c r="M82" s="62">
        <v>0</v>
      </c>
    </row>
    <row r="83" spans="1:13" ht="30">
      <c r="A83" s="31">
        <v>164</v>
      </c>
      <c r="B83" s="32" t="s">
        <v>270</v>
      </c>
      <c r="C83" s="32" t="s">
        <v>378</v>
      </c>
      <c r="D83" s="32" t="s">
        <v>220</v>
      </c>
      <c r="E83" s="34" t="s">
        <v>441</v>
      </c>
      <c r="F83" s="34">
        <v>43670.767361111109</v>
      </c>
      <c r="G83" s="49">
        <v>43670.767361111109</v>
      </c>
      <c r="H83" s="34">
        <v>43672.947916666664</v>
      </c>
      <c r="I83" s="49">
        <v>43672.947916666664</v>
      </c>
      <c r="J83" s="39">
        <v>2.5</v>
      </c>
      <c r="K83" s="33">
        <v>2482.5</v>
      </c>
      <c r="L83" s="50">
        <v>0.5</v>
      </c>
      <c r="M83" s="62">
        <v>496.5</v>
      </c>
    </row>
    <row r="84" spans="1:13" ht="105">
      <c r="A84" s="31">
        <v>165</v>
      </c>
      <c r="B84" s="32" t="s">
        <v>356</v>
      </c>
      <c r="C84" s="32" t="s">
        <v>379</v>
      </c>
      <c r="D84" s="32" t="s">
        <v>402</v>
      </c>
      <c r="E84" s="34" t="s">
        <v>444</v>
      </c>
      <c r="F84" s="34">
        <v>43670.291666666664</v>
      </c>
      <c r="G84" s="49">
        <v>43670.291666666664</v>
      </c>
      <c r="H84" s="34">
        <v>43671.791666666664</v>
      </c>
      <c r="I84" s="49">
        <v>43671.791666666664</v>
      </c>
      <c r="J84" s="39">
        <v>2</v>
      </c>
      <c r="K84" s="33">
        <v>810</v>
      </c>
      <c r="L84" s="50">
        <v>0</v>
      </c>
      <c r="M84" s="62">
        <v>0</v>
      </c>
    </row>
    <row r="85" spans="1:13" ht="105">
      <c r="A85" s="31">
        <v>165</v>
      </c>
      <c r="B85" s="32" t="s">
        <v>356</v>
      </c>
      <c r="C85" s="32" t="s">
        <v>379</v>
      </c>
      <c r="D85" s="32" t="s">
        <v>403</v>
      </c>
      <c r="E85" s="34" t="s">
        <v>435</v>
      </c>
      <c r="F85" s="34">
        <v>43670.291666666664</v>
      </c>
      <c r="G85" s="49">
        <v>43670.291666666664</v>
      </c>
      <c r="H85" s="34">
        <v>43671.791666666664</v>
      </c>
      <c r="I85" s="49">
        <v>43671.791666666664</v>
      </c>
      <c r="J85" s="39">
        <v>2</v>
      </c>
      <c r="K85" s="33">
        <v>972</v>
      </c>
      <c r="L85" s="50">
        <v>0</v>
      </c>
      <c r="M85" s="61">
        <v>0</v>
      </c>
    </row>
    <row r="86" spans="1:13" ht="105">
      <c r="A86" s="31">
        <v>165</v>
      </c>
      <c r="B86" s="32" t="s">
        <v>356</v>
      </c>
      <c r="C86" s="32" t="s">
        <v>379</v>
      </c>
      <c r="D86" s="32" t="s">
        <v>404</v>
      </c>
      <c r="E86" s="34" t="s">
        <v>435</v>
      </c>
      <c r="F86" s="34">
        <v>43670.291666666664</v>
      </c>
      <c r="G86" s="49">
        <v>43670.291666666664</v>
      </c>
      <c r="H86" s="34">
        <v>43671.791666666664</v>
      </c>
      <c r="I86" s="49">
        <v>43671.791666666664</v>
      </c>
      <c r="J86" s="39">
        <v>2</v>
      </c>
      <c r="K86" s="33">
        <v>972</v>
      </c>
      <c r="L86" s="50">
        <v>0</v>
      </c>
      <c r="M86" s="62">
        <v>0</v>
      </c>
    </row>
    <row r="87" spans="1:13" ht="45">
      <c r="A87" s="31">
        <v>166</v>
      </c>
      <c r="B87" s="32" t="s">
        <v>357</v>
      </c>
      <c r="C87" s="32" t="s">
        <v>380</v>
      </c>
      <c r="D87" s="32" t="s">
        <v>219</v>
      </c>
      <c r="E87" s="34" t="s">
        <v>427</v>
      </c>
      <c r="F87" s="34">
        <v>43668.291666666664</v>
      </c>
      <c r="G87" s="49">
        <v>43668.291666666664</v>
      </c>
      <c r="H87" s="34">
        <v>43672.791666666664</v>
      </c>
      <c r="I87" s="49">
        <v>43672.791666666664</v>
      </c>
      <c r="J87" s="39">
        <v>5</v>
      </c>
      <c r="K87" s="33">
        <v>2025</v>
      </c>
      <c r="L87" s="50">
        <v>0</v>
      </c>
      <c r="M87" s="61">
        <v>0</v>
      </c>
    </row>
    <row r="88" spans="1:13" ht="45">
      <c r="A88" s="31">
        <v>166</v>
      </c>
      <c r="B88" s="32" t="s">
        <v>357</v>
      </c>
      <c r="C88" s="32" t="s">
        <v>380</v>
      </c>
      <c r="D88" s="32" t="s">
        <v>405</v>
      </c>
      <c r="E88" s="34" t="s">
        <v>445</v>
      </c>
      <c r="F88" s="34">
        <v>43668.291666666664</v>
      </c>
      <c r="G88" s="49">
        <v>43668.291666666664</v>
      </c>
      <c r="H88" s="34">
        <v>43672.791666666664</v>
      </c>
      <c r="I88" s="49">
        <v>43672.791666666664</v>
      </c>
      <c r="J88" s="39">
        <v>5</v>
      </c>
      <c r="K88" s="33">
        <v>2430</v>
      </c>
      <c r="L88" s="50">
        <v>0</v>
      </c>
      <c r="M88" s="62">
        <v>0</v>
      </c>
    </row>
    <row r="89" spans="1:13" ht="45">
      <c r="A89" s="31">
        <v>166</v>
      </c>
      <c r="B89" s="32" t="s">
        <v>357</v>
      </c>
      <c r="C89" s="32" t="s">
        <v>380</v>
      </c>
      <c r="D89" s="32" t="s">
        <v>406</v>
      </c>
      <c r="E89" s="34" t="s">
        <v>445</v>
      </c>
      <c r="F89" s="34">
        <v>43668.291666666664</v>
      </c>
      <c r="G89" s="49">
        <v>43668.291666666664</v>
      </c>
      <c r="H89" s="34">
        <v>43672.791666666664</v>
      </c>
      <c r="I89" s="49">
        <v>43672.791666666664</v>
      </c>
      <c r="J89" s="39">
        <v>5</v>
      </c>
      <c r="K89" s="33">
        <v>2430</v>
      </c>
      <c r="L89" s="50">
        <v>0</v>
      </c>
      <c r="M89" s="61">
        <v>0</v>
      </c>
    </row>
    <row r="90" spans="1:13" ht="60">
      <c r="A90" s="31">
        <v>167</v>
      </c>
      <c r="B90" s="32" t="s">
        <v>351</v>
      </c>
      <c r="C90" s="32" t="s">
        <v>381</v>
      </c>
      <c r="D90" s="32" t="s">
        <v>306</v>
      </c>
      <c r="E90" s="34" t="s">
        <v>437</v>
      </c>
      <c r="F90" s="34">
        <v>43668.708333333336</v>
      </c>
      <c r="G90" s="49">
        <v>43668.708333333336</v>
      </c>
      <c r="H90" s="34">
        <v>43669.625</v>
      </c>
      <c r="I90" s="49">
        <v>43669.625</v>
      </c>
      <c r="J90" s="39">
        <v>1</v>
      </c>
      <c r="K90" s="33">
        <v>598</v>
      </c>
      <c r="L90" s="50">
        <v>0</v>
      </c>
      <c r="M90" s="61">
        <v>0</v>
      </c>
    </row>
    <row r="91" spans="1:13" ht="45">
      <c r="A91" s="31">
        <v>168</v>
      </c>
      <c r="B91" s="32" t="s">
        <v>270</v>
      </c>
      <c r="C91" s="32" t="s">
        <v>382</v>
      </c>
      <c r="D91" s="32" t="s">
        <v>407</v>
      </c>
      <c r="E91" s="34" t="s">
        <v>446</v>
      </c>
      <c r="F91" s="34">
        <v>43670.416666666664</v>
      </c>
      <c r="G91" s="49">
        <v>43670.416666666664</v>
      </c>
      <c r="H91" s="34">
        <v>43672.958333333336</v>
      </c>
      <c r="I91" s="49">
        <v>43672.958333333336</v>
      </c>
      <c r="J91" s="39">
        <v>3</v>
      </c>
      <c r="K91" s="33">
        <v>2175</v>
      </c>
      <c r="L91" s="50">
        <v>0</v>
      </c>
      <c r="M91" s="62">
        <v>0</v>
      </c>
    </row>
    <row r="92" spans="1:13" ht="45">
      <c r="A92" s="31">
        <v>168</v>
      </c>
      <c r="B92" s="32" t="s">
        <v>270</v>
      </c>
      <c r="C92" s="32" t="s">
        <v>382</v>
      </c>
      <c r="D92" s="32" t="s">
        <v>176</v>
      </c>
      <c r="E92" s="34" t="s">
        <v>447</v>
      </c>
      <c r="F92" s="34">
        <v>43670.416666666664</v>
      </c>
      <c r="G92" s="49">
        <v>43670.416666666664</v>
      </c>
      <c r="H92" s="34">
        <v>43672.958333333336</v>
      </c>
      <c r="I92" s="49">
        <v>43672.958333333336</v>
      </c>
      <c r="J92" s="39">
        <v>3</v>
      </c>
      <c r="K92" s="33">
        <v>2979</v>
      </c>
      <c r="L92" s="50">
        <v>0</v>
      </c>
      <c r="M92" s="62">
        <v>0</v>
      </c>
    </row>
    <row r="93" spans="1:13" ht="45">
      <c r="A93" s="31">
        <v>169</v>
      </c>
      <c r="B93" s="32" t="s">
        <v>351</v>
      </c>
      <c r="C93" s="32" t="s">
        <v>383</v>
      </c>
      <c r="D93" s="32" t="s">
        <v>402</v>
      </c>
      <c r="E93" s="34" t="s">
        <v>444</v>
      </c>
      <c r="F93" s="34">
        <v>43669.25</v>
      </c>
      <c r="G93" s="49">
        <v>43669.25</v>
      </c>
      <c r="H93" s="34">
        <v>43669.854166666664</v>
      </c>
      <c r="I93" s="49">
        <v>43669.854166666664</v>
      </c>
      <c r="J93" s="39">
        <v>1</v>
      </c>
      <c r="K93" s="33">
        <v>405</v>
      </c>
      <c r="L93" s="50">
        <v>0</v>
      </c>
      <c r="M93" s="62">
        <v>0</v>
      </c>
    </row>
    <row r="94" spans="1:13" ht="45">
      <c r="A94" s="31">
        <v>169</v>
      </c>
      <c r="B94" s="32" t="s">
        <v>351</v>
      </c>
      <c r="C94" s="32" t="s">
        <v>383</v>
      </c>
      <c r="D94" s="32" t="s">
        <v>408</v>
      </c>
      <c r="E94" s="34" t="s">
        <v>422</v>
      </c>
      <c r="F94" s="34">
        <v>43669.25</v>
      </c>
      <c r="G94" s="49">
        <v>43669.25</v>
      </c>
      <c r="H94" s="34">
        <v>43669.854166666664</v>
      </c>
      <c r="I94" s="49">
        <v>43669.854166666664</v>
      </c>
      <c r="J94" s="39">
        <v>1</v>
      </c>
      <c r="K94" s="33">
        <v>405</v>
      </c>
      <c r="L94" s="50">
        <v>0</v>
      </c>
      <c r="M94" s="61">
        <v>0</v>
      </c>
    </row>
    <row r="96" spans="1:13" ht="21">
      <c r="C96" s="43" t="s">
        <v>500</v>
      </c>
      <c r="D96" s="44"/>
    </row>
    <row r="97" spans="3:4">
      <c r="C97" s="48" t="s">
        <v>515</v>
      </c>
      <c r="D97" s="46">
        <f>SUM(J4:J94)</f>
        <v>238.5</v>
      </c>
    </row>
    <row r="98" spans="3:4">
      <c r="C98" s="48" t="s">
        <v>516</v>
      </c>
      <c r="D98" s="46">
        <f>SUM(L4:L94)*2</f>
        <v>11</v>
      </c>
    </row>
    <row r="99" spans="3:4">
      <c r="C99" s="45" t="s">
        <v>3</v>
      </c>
      <c r="D99" s="47">
        <v>40</v>
      </c>
    </row>
    <row r="100" spans="3:4">
      <c r="C100" s="45" t="s">
        <v>4</v>
      </c>
      <c r="D100" s="47">
        <v>24</v>
      </c>
    </row>
    <row r="101" spans="3:4">
      <c r="C101" s="48" t="s">
        <v>9</v>
      </c>
      <c r="D101" s="55">
        <f>SUM(K4:K94)</f>
        <v>117962.5</v>
      </c>
    </row>
    <row r="102" spans="3:4">
      <c r="C102" s="48" t="s">
        <v>513</v>
      </c>
      <c r="D102" s="55">
        <f>SUM(M4:M94)</f>
        <v>4121.5</v>
      </c>
    </row>
    <row r="103" spans="3:4">
      <c r="C103" s="48" t="s">
        <v>514</v>
      </c>
      <c r="D103" s="55">
        <f>SUM(D101:D102)</f>
        <v>122084</v>
      </c>
    </row>
  </sheetData>
  <autoFilter ref="A3:N3"/>
  <mergeCells count="7">
    <mergeCell ref="L1:M2"/>
    <mergeCell ref="A2:D2"/>
    <mergeCell ref="F2:G2"/>
    <mergeCell ref="H2:I2"/>
    <mergeCell ref="A1:D1"/>
    <mergeCell ref="F1:I1"/>
    <mergeCell ref="J1:K2"/>
  </mergeCells>
  <pageMargins left="0.511811024" right="0.511811024" top="0.78740157499999996" bottom="0.78740157499999996" header="0.31496062000000002" footer="0.31496062000000002"/>
  <pageSetup paperSize="9" scale="60" orientation="landscape" r:id="rId1"/>
  <rowBreaks count="1" manualBreakCount="1">
    <brk id="84" max="12" man="1"/>
  </rowBreaks>
  <drawing r:id="rId2"/>
</worksheet>
</file>

<file path=xl/worksheets/sheet8.xml><?xml version="1.0" encoding="utf-8"?>
<worksheet xmlns="http://schemas.openxmlformats.org/spreadsheetml/2006/main" xmlns:r="http://schemas.openxmlformats.org/officeDocument/2006/relationships">
  <dimension ref="A1:M59"/>
  <sheetViews>
    <sheetView tabSelected="1" zoomScale="70" zoomScaleNormal="70" workbookViewId="0">
      <selection sqref="A1:D1"/>
    </sheetView>
  </sheetViews>
  <sheetFormatPr defaultRowHeight="15"/>
  <cols>
    <col min="1" max="1" width="7.28515625" bestFit="1" customWidth="1"/>
    <col min="2" max="2" width="14.7109375" customWidth="1"/>
    <col min="3" max="3" width="50" customWidth="1"/>
    <col min="4" max="4" width="26" customWidth="1"/>
    <col min="5" max="5" width="11.5703125" hidden="1" customWidth="1"/>
    <col min="6" max="6" width="15.85546875" bestFit="1" customWidth="1"/>
    <col min="7" max="7" width="11.5703125" bestFit="1" customWidth="1"/>
    <col min="8" max="8" width="13.42578125" customWidth="1"/>
    <col min="9" max="9" width="13" customWidth="1"/>
    <col min="10" max="10" width="18.140625" customWidth="1"/>
    <col min="11" max="11" width="13.85546875" bestFit="1" customWidth="1"/>
    <col min="12" max="12" width="15.7109375" bestFit="1" customWidth="1"/>
    <col min="13" max="13" width="17.140625" customWidth="1"/>
  </cols>
  <sheetData>
    <row r="1" spans="1:13" s="56" customFormat="1" ht="18.75">
      <c r="A1" s="86" t="s">
        <v>10</v>
      </c>
      <c r="B1" s="87"/>
      <c r="C1" s="87"/>
      <c r="D1" s="87"/>
      <c r="E1" s="52"/>
      <c r="F1" s="88" t="s">
        <v>505</v>
      </c>
      <c r="G1" s="89"/>
      <c r="H1" s="89"/>
      <c r="I1" s="90"/>
      <c r="J1" s="91" t="s">
        <v>507</v>
      </c>
      <c r="K1" s="91"/>
      <c r="L1" s="91" t="s">
        <v>508</v>
      </c>
      <c r="M1" s="91"/>
    </row>
    <row r="2" spans="1:13" s="56" customFormat="1" ht="18.75">
      <c r="A2" s="92" t="s">
        <v>510</v>
      </c>
      <c r="B2" s="93"/>
      <c r="C2" s="93"/>
      <c r="D2" s="94"/>
      <c r="E2" s="52"/>
      <c r="F2" s="91" t="s">
        <v>246</v>
      </c>
      <c r="G2" s="91"/>
      <c r="H2" s="91" t="s">
        <v>247</v>
      </c>
      <c r="I2" s="91"/>
      <c r="J2" s="91"/>
      <c r="K2" s="91"/>
      <c r="L2" s="91"/>
      <c r="M2" s="91"/>
    </row>
    <row r="3" spans="1:13" ht="27" customHeight="1">
      <c r="A3" s="41" t="s">
        <v>511</v>
      </c>
      <c r="B3" s="41" t="s">
        <v>212</v>
      </c>
      <c r="C3" s="41" t="s">
        <v>213</v>
      </c>
      <c r="D3" s="41" t="s">
        <v>214</v>
      </c>
      <c r="E3" s="41" t="s">
        <v>343</v>
      </c>
      <c r="F3" s="41" t="s">
        <v>503</v>
      </c>
      <c r="G3" s="41" t="s">
        <v>504</v>
      </c>
      <c r="H3" s="41" t="s">
        <v>503</v>
      </c>
      <c r="I3" s="41" t="s">
        <v>504</v>
      </c>
      <c r="J3" s="41" t="s">
        <v>509</v>
      </c>
      <c r="K3" s="41" t="s">
        <v>512</v>
      </c>
      <c r="L3" s="42" t="s">
        <v>509</v>
      </c>
      <c r="M3" s="42" t="s">
        <v>512</v>
      </c>
    </row>
    <row r="4" spans="1:13" ht="75">
      <c r="A4" s="31">
        <v>112</v>
      </c>
      <c r="B4" s="32" t="s">
        <v>448</v>
      </c>
      <c r="C4" s="32" t="s">
        <v>458</v>
      </c>
      <c r="D4" s="32" t="s">
        <v>163</v>
      </c>
      <c r="E4" s="34" t="s">
        <v>409</v>
      </c>
      <c r="F4" s="34">
        <v>43683</v>
      </c>
      <c r="G4" s="49">
        <v>43683</v>
      </c>
      <c r="H4" s="34">
        <v>43687.972222222219</v>
      </c>
      <c r="I4" s="49">
        <v>43687.972222222219</v>
      </c>
      <c r="J4" s="50">
        <v>5</v>
      </c>
      <c r="K4" s="53">
        <v>3625</v>
      </c>
      <c r="L4" s="50">
        <v>0.5</v>
      </c>
      <c r="M4" s="53">
        <v>362.5</v>
      </c>
    </row>
    <row r="5" spans="1:13" ht="60">
      <c r="A5" s="31">
        <v>170</v>
      </c>
      <c r="B5" s="32" t="s">
        <v>271</v>
      </c>
      <c r="C5" s="32" t="s">
        <v>459</v>
      </c>
      <c r="D5" s="32" t="s">
        <v>190</v>
      </c>
      <c r="E5" s="34" t="s">
        <v>410</v>
      </c>
      <c r="F5" s="34">
        <v>43696.291666666664</v>
      </c>
      <c r="G5" s="49">
        <v>43696.291666666664</v>
      </c>
      <c r="H5" s="34">
        <v>43700.791666666664</v>
      </c>
      <c r="I5" s="49">
        <v>43700.791666666664</v>
      </c>
      <c r="J5" s="51">
        <v>5</v>
      </c>
      <c r="K5" s="53">
        <v>2025</v>
      </c>
      <c r="L5" s="50">
        <v>0</v>
      </c>
      <c r="M5" s="54">
        <v>0</v>
      </c>
    </row>
    <row r="6" spans="1:13" ht="60">
      <c r="A6" s="31">
        <v>170</v>
      </c>
      <c r="B6" s="32" t="s">
        <v>271</v>
      </c>
      <c r="C6" s="32" t="s">
        <v>459</v>
      </c>
      <c r="D6" s="32" t="s">
        <v>482</v>
      </c>
      <c r="E6" s="34" t="s">
        <v>411</v>
      </c>
      <c r="F6" s="34">
        <v>43696.291666666664</v>
      </c>
      <c r="G6" s="49">
        <v>43696.291666666664</v>
      </c>
      <c r="H6" s="34">
        <v>43700.791666666664</v>
      </c>
      <c r="I6" s="49">
        <v>43700.791666666664</v>
      </c>
      <c r="J6" s="51">
        <v>5</v>
      </c>
      <c r="K6" s="53">
        <v>2430</v>
      </c>
      <c r="L6" s="50">
        <v>0</v>
      </c>
      <c r="M6" s="54">
        <v>0</v>
      </c>
    </row>
    <row r="7" spans="1:13" ht="60">
      <c r="A7" s="31">
        <v>170</v>
      </c>
      <c r="B7" s="32" t="s">
        <v>271</v>
      </c>
      <c r="C7" s="32" t="s">
        <v>459</v>
      </c>
      <c r="D7" s="32" t="s">
        <v>483</v>
      </c>
      <c r="E7" s="34" t="s">
        <v>411</v>
      </c>
      <c r="F7" s="34">
        <v>43696.291666666664</v>
      </c>
      <c r="G7" s="49">
        <v>43696.291666666664</v>
      </c>
      <c r="H7" s="34">
        <v>43700.791666666664</v>
      </c>
      <c r="I7" s="49">
        <v>43700.791666666664</v>
      </c>
      <c r="J7" s="50">
        <v>5</v>
      </c>
      <c r="K7" s="53">
        <v>2430</v>
      </c>
      <c r="L7" s="50">
        <v>0</v>
      </c>
      <c r="M7" s="53">
        <v>0</v>
      </c>
    </row>
    <row r="8" spans="1:13" ht="60">
      <c r="A8" s="31">
        <v>170</v>
      </c>
      <c r="B8" s="32" t="s">
        <v>271</v>
      </c>
      <c r="C8" s="32" t="s">
        <v>459</v>
      </c>
      <c r="D8" s="32" t="s">
        <v>484</v>
      </c>
      <c r="E8" s="34" t="s">
        <v>412</v>
      </c>
      <c r="F8" s="34">
        <v>43696.291666666664</v>
      </c>
      <c r="G8" s="49">
        <v>43696.291666666664</v>
      </c>
      <c r="H8" s="34">
        <v>43700.791666666664</v>
      </c>
      <c r="I8" s="49">
        <v>43700.791666666664</v>
      </c>
      <c r="J8" s="51">
        <v>5</v>
      </c>
      <c r="K8" s="53">
        <v>2430</v>
      </c>
      <c r="L8" s="50">
        <v>0</v>
      </c>
      <c r="M8" s="54">
        <v>0</v>
      </c>
    </row>
    <row r="9" spans="1:13" ht="75">
      <c r="A9" s="31">
        <v>171</v>
      </c>
      <c r="B9" s="32" t="s">
        <v>449</v>
      </c>
      <c r="C9" s="32" t="s">
        <v>460</v>
      </c>
      <c r="D9" s="32" t="s">
        <v>190</v>
      </c>
      <c r="E9" s="34" t="s">
        <v>410</v>
      </c>
      <c r="F9" s="34">
        <v>43682.291666666664</v>
      </c>
      <c r="G9" s="49">
        <v>43682.291666666664</v>
      </c>
      <c r="H9" s="34">
        <v>43686.791666666664</v>
      </c>
      <c r="I9" s="49">
        <v>43686.791666666664</v>
      </c>
      <c r="J9" s="51">
        <v>5</v>
      </c>
      <c r="K9" s="53">
        <v>2025</v>
      </c>
      <c r="L9" s="50">
        <v>0</v>
      </c>
      <c r="M9" s="54">
        <v>0</v>
      </c>
    </row>
    <row r="10" spans="1:13" ht="75">
      <c r="A10" s="31">
        <v>171</v>
      </c>
      <c r="B10" s="32" t="s">
        <v>449</v>
      </c>
      <c r="C10" s="32" t="s">
        <v>460</v>
      </c>
      <c r="D10" s="32" t="s">
        <v>485</v>
      </c>
      <c r="E10" s="34" t="s">
        <v>410</v>
      </c>
      <c r="F10" s="34">
        <v>43682.291666666664</v>
      </c>
      <c r="G10" s="49">
        <v>43682.291666666664</v>
      </c>
      <c r="H10" s="34">
        <v>43686.791666666664</v>
      </c>
      <c r="I10" s="49">
        <v>43686.791666666664</v>
      </c>
      <c r="J10" s="50">
        <v>5</v>
      </c>
      <c r="K10" s="53">
        <v>2430</v>
      </c>
      <c r="L10" s="50">
        <v>0</v>
      </c>
      <c r="M10" s="53">
        <v>0</v>
      </c>
    </row>
    <row r="11" spans="1:13" ht="75">
      <c r="A11" s="31">
        <v>171</v>
      </c>
      <c r="B11" s="32" t="s">
        <v>449</v>
      </c>
      <c r="C11" s="32" t="s">
        <v>460</v>
      </c>
      <c r="D11" s="32" t="s">
        <v>486</v>
      </c>
      <c r="E11" s="34" t="s">
        <v>413</v>
      </c>
      <c r="F11" s="34">
        <v>43682.291666666664</v>
      </c>
      <c r="G11" s="49">
        <v>43682.291666666664</v>
      </c>
      <c r="H11" s="34">
        <v>43686.791666666664</v>
      </c>
      <c r="I11" s="49">
        <v>43686.791666666664</v>
      </c>
      <c r="J11" s="51">
        <v>5</v>
      </c>
      <c r="K11" s="53">
        <v>2430</v>
      </c>
      <c r="L11" s="50">
        <v>0</v>
      </c>
      <c r="M11" s="54">
        <v>0</v>
      </c>
    </row>
    <row r="12" spans="1:13" ht="75">
      <c r="A12" s="31">
        <v>171</v>
      </c>
      <c r="B12" s="32" t="s">
        <v>449</v>
      </c>
      <c r="C12" s="32" t="s">
        <v>460</v>
      </c>
      <c r="D12" s="32" t="s">
        <v>307</v>
      </c>
      <c r="E12" s="34" t="s">
        <v>409</v>
      </c>
      <c r="F12" s="34">
        <v>43682.291666666664</v>
      </c>
      <c r="G12" s="49">
        <v>43682.291666666664</v>
      </c>
      <c r="H12" s="34">
        <v>43686.791666666664</v>
      </c>
      <c r="I12" s="49">
        <v>43686.791666666664</v>
      </c>
      <c r="J12" s="50">
        <v>5</v>
      </c>
      <c r="K12" s="53">
        <v>2430</v>
      </c>
      <c r="L12" s="50">
        <v>0</v>
      </c>
      <c r="M12" s="53">
        <v>0</v>
      </c>
    </row>
    <row r="13" spans="1:13" ht="90">
      <c r="A13" s="31">
        <v>173</v>
      </c>
      <c r="B13" s="32" t="s">
        <v>162</v>
      </c>
      <c r="C13" s="32" t="s">
        <v>461</v>
      </c>
      <c r="D13" s="32" t="s">
        <v>254</v>
      </c>
      <c r="E13" s="34" t="s">
        <v>414</v>
      </c>
      <c r="F13" s="34">
        <v>43703.371527777781</v>
      </c>
      <c r="G13" s="49">
        <v>43703.371527777781</v>
      </c>
      <c r="H13" s="34">
        <v>43705.958333333336</v>
      </c>
      <c r="I13" s="49">
        <v>43705.958333333336</v>
      </c>
      <c r="J13" s="51">
        <v>3</v>
      </c>
      <c r="K13" s="53">
        <v>2175</v>
      </c>
      <c r="L13" s="50">
        <v>0.5</v>
      </c>
      <c r="M13" s="54">
        <v>362.5</v>
      </c>
    </row>
    <row r="14" spans="1:13" ht="90">
      <c r="A14" s="31">
        <v>173</v>
      </c>
      <c r="B14" s="32" t="s">
        <v>162</v>
      </c>
      <c r="C14" s="32" t="s">
        <v>461</v>
      </c>
      <c r="D14" s="32" t="s">
        <v>317</v>
      </c>
      <c r="E14" s="34" t="s">
        <v>415</v>
      </c>
      <c r="F14" s="34">
        <v>43703.371527777781</v>
      </c>
      <c r="G14" s="49">
        <v>43703.371527777781</v>
      </c>
      <c r="H14" s="34">
        <v>43705.958333333336</v>
      </c>
      <c r="I14" s="49">
        <v>43705.958333333336</v>
      </c>
      <c r="J14" s="50">
        <v>3</v>
      </c>
      <c r="K14" s="53">
        <v>2175</v>
      </c>
      <c r="L14" s="50">
        <v>0.5</v>
      </c>
      <c r="M14" s="53">
        <v>362.5</v>
      </c>
    </row>
    <row r="15" spans="1:13" ht="45">
      <c r="A15" s="31">
        <v>175</v>
      </c>
      <c r="B15" s="32" t="s">
        <v>353</v>
      </c>
      <c r="C15" s="32" t="s">
        <v>462</v>
      </c>
      <c r="D15" s="32" t="s">
        <v>211</v>
      </c>
      <c r="E15" s="34" t="s">
        <v>415</v>
      </c>
      <c r="F15" s="34">
        <v>43679.625</v>
      </c>
      <c r="G15" s="49">
        <v>43679.625</v>
      </c>
      <c r="H15" s="34">
        <v>43680.5</v>
      </c>
      <c r="I15" s="49">
        <v>43680.5</v>
      </c>
      <c r="J15" s="51">
        <v>1</v>
      </c>
      <c r="K15" s="53">
        <v>405</v>
      </c>
      <c r="L15" s="50">
        <v>0</v>
      </c>
      <c r="M15" s="54">
        <v>0</v>
      </c>
    </row>
    <row r="16" spans="1:13" ht="75">
      <c r="A16" s="31">
        <v>176</v>
      </c>
      <c r="B16" s="32" t="s">
        <v>271</v>
      </c>
      <c r="C16" s="32" t="s">
        <v>463</v>
      </c>
      <c r="D16" s="32" t="s">
        <v>402</v>
      </c>
      <c r="E16" s="34" t="s">
        <v>416</v>
      </c>
      <c r="F16" s="34">
        <v>43677.291666666664</v>
      </c>
      <c r="G16" s="49">
        <v>43677.291666666664</v>
      </c>
      <c r="H16" s="34">
        <v>43677.854166666664</v>
      </c>
      <c r="I16" s="49">
        <v>43677.854166666664</v>
      </c>
      <c r="J16" s="51">
        <v>1</v>
      </c>
      <c r="K16" s="53">
        <v>405</v>
      </c>
      <c r="L16" s="50">
        <v>0</v>
      </c>
      <c r="M16" s="54">
        <v>0</v>
      </c>
    </row>
    <row r="17" spans="1:13" ht="120">
      <c r="A17" s="31">
        <v>177</v>
      </c>
      <c r="B17" s="32" t="s">
        <v>270</v>
      </c>
      <c r="C17" s="32" t="s">
        <v>464</v>
      </c>
      <c r="D17" s="32" t="s">
        <v>487</v>
      </c>
      <c r="E17" s="34" t="s">
        <v>417</v>
      </c>
      <c r="F17" s="34">
        <v>43689.753472222219</v>
      </c>
      <c r="G17" s="49">
        <v>43689.753472222219</v>
      </c>
      <c r="H17" s="34">
        <v>43691.927083333336</v>
      </c>
      <c r="I17" s="49">
        <v>43691.927083333336</v>
      </c>
      <c r="J17" s="50">
        <v>2.5</v>
      </c>
      <c r="K17" s="53">
        <v>1812.5</v>
      </c>
      <c r="L17" s="50">
        <v>0.5</v>
      </c>
      <c r="M17" s="53">
        <v>362.5</v>
      </c>
    </row>
    <row r="18" spans="1:13" ht="120">
      <c r="A18" s="31">
        <v>177</v>
      </c>
      <c r="B18" s="32" t="s">
        <v>270</v>
      </c>
      <c r="C18" s="32" t="s">
        <v>464</v>
      </c>
      <c r="D18" s="32" t="s">
        <v>244</v>
      </c>
      <c r="E18" s="34" t="s">
        <v>418</v>
      </c>
      <c r="F18" s="34">
        <v>43689.753472222219</v>
      </c>
      <c r="G18" s="49">
        <v>43689.753472222219</v>
      </c>
      <c r="H18" s="34">
        <v>43691.927083333336</v>
      </c>
      <c r="I18" s="49">
        <v>43691.927083333336</v>
      </c>
      <c r="J18" s="50">
        <v>2.5</v>
      </c>
      <c r="K18" s="53">
        <v>1812.5</v>
      </c>
      <c r="L18" s="50">
        <v>0.5</v>
      </c>
      <c r="M18" s="53">
        <v>362.5</v>
      </c>
    </row>
    <row r="19" spans="1:13" ht="180">
      <c r="A19" s="31">
        <v>178</v>
      </c>
      <c r="B19" s="32" t="s">
        <v>450</v>
      </c>
      <c r="C19" s="32" t="s">
        <v>465</v>
      </c>
      <c r="D19" s="32" t="s">
        <v>488</v>
      </c>
      <c r="E19" s="34" t="s">
        <v>419</v>
      </c>
      <c r="F19" s="34">
        <v>43698.350694444445</v>
      </c>
      <c r="G19" s="49">
        <v>43698.350694444445</v>
      </c>
      <c r="H19" s="34">
        <v>43700.989583333336</v>
      </c>
      <c r="I19" s="49">
        <v>43700.989583333336</v>
      </c>
      <c r="J19" s="51">
        <v>3</v>
      </c>
      <c r="K19" s="53">
        <v>2175</v>
      </c>
      <c r="L19" s="50">
        <v>0.5</v>
      </c>
      <c r="M19" s="54">
        <v>362.5</v>
      </c>
    </row>
    <row r="20" spans="1:13" ht="180">
      <c r="A20" s="31">
        <v>178</v>
      </c>
      <c r="B20" s="32" t="s">
        <v>450</v>
      </c>
      <c r="C20" s="32" t="s">
        <v>465</v>
      </c>
      <c r="D20" s="32" t="s">
        <v>489</v>
      </c>
      <c r="E20" s="34" t="s">
        <v>420</v>
      </c>
      <c r="F20" s="34">
        <v>43698.350694444445</v>
      </c>
      <c r="G20" s="49">
        <v>43698.350694444445</v>
      </c>
      <c r="H20" s="34">
        <v>43700.989583333336</v>
      </c>
      <c r="I20" s="49">
        <v>43700.989583333336</v>
      </c>
      <c r="J20" s="50">
        <v>3</v>
      </c>
      <c r="K20" s="53">
        <v>2175</v>
      </c>
      <c r="L20" s="50">
        <v>0.5</v>
      </c>
      <c r="M20" s="53">
        <v>362.5</v>
      </c>
    </row>
    <row r="21" spans="1:13" ht="90">
      <c r="A21" s="31">
        <v>181</v>
      </c>
      <c r="B21" s="32" t="s">
        <v>174</v>
      </c>
      <c r="C21" s="32" t="s">
        <v>466</v>
      </c>
      <c r="D21" s="32" t="s">
        <v>258</v>
      </c>
      <c r="E21" s="34" t="s">
        <v>418</v>
      </c>
      <c r="F21" s="34">
        <v>43704.215277777781</v>
      </c>
      <c r="G21" s="49">
        <v>43704.215277777781</v>
      </c>
      <c r="H21" s="34">
        <v>43707.024305555555</v>
      </c>
      <c r="I21" s="49">
        <v>43707.024305555555</v>
      </c>
      <c r="J21" s="51">
        <v>3</v>
      </c>
      <c r="K21" s="53">
        <v>2175</v>
      </c>
      <c r="L21" s="50">
        <v>0.5</v>
      </c>
      <c r="M21" s="54">
        <v>362.5</v>
      </c>
    </row>
    <row r="22" spans="1:13" ht="90">
      <c r="A22" s="31">
        <v>181</v>
      </c>
      <c r="B22" s="32" t="s">
        <v>174</v>
      </c>
      <c r="C22" s="32" t="s">
        <v>466</v>
      </c>
      <c r="D22" s="32" t="s">
        <v>408</v>
      </c>
      <c r="E22" s="34" t="s">
        <v>411</v>
      </c>
      <c r="F22" s="34">
        <v>43704.215277777781</v>
      </c>
      <c r="G22" s="49">
        <v>43704.215277777781</v>
      </c>
      <c r="H22" s="34">
        <v>43707.024305555555</v>
      </c>
      <c r="I22" s="49">
        <v>43707.024305555555</v>
      </c>
      <c r="J22" s="50">
        <v>3</v>
      </c>
      <c r="K22" s="53">
        <v>2175</v>
      </c>
      <c r="L22" s="50">
        <v>0.5</v>
      </c>
      <c r="M22" s="53">
        <v>362.5</v>
      </c>
    </row>
    <row r="23" spans="1:13" ht="90">
      <c r="A23" s="31">
        <v>181</v>
      </c>
      <c r="B23" s="32" t="s">
        <v>174</v>
      </c>
      <c r="C23" s="32" t="s">
        <v>466</v>
      </c>
      <c r="D23" s="32" t="s">
        <v>184</v>
      </c>
      <c r="E23" s="34" t="s">
        <v>421</v>
      </c>
      <c r="F23" s="34">
        <v>43704.215277777781</v>
      </c>
      <c r="G23" s="49">
        <v>43704.215277777781</v>
      </c>
      <c r="H23" s="34">
        <v>43707.024305555555</v>
      </c>
      <c r="I23" s="49">
        <v>43707.024305555555</v>
      </c>
      <c r="J23" s="51">
        <v>3</v>
      </c>
      <c r="K23" s="53">
        <v>2175</v>
      </c>
      <c r="L23" s="50">
        <v>0.5</v>
      </c>
      <c r="M23" s="54">
        <v>362.5</v>
      </c>
    </row>
    <row r="24" spans="1:13" ht="75">
      <c r="A24" s="31">
        <v>182</v>
      </c>
      <c r="B24" s="32" t="s">
        <v>451</v>
      </c>
      <c r="C24" s="32" t="s">
        <v>467</v>
      </c>
      <c r="D24" s="32" t="s">
        <v>490</v>
      </c>
      <c r="E24" s="34" t="s">
        <v>409</v>
      </c>
      <c r="F24" s="34">
        <v>43690.461805555555</v>
      </c>
      <c r="G24" s="49">
        <v>43690.461805555555</v>
      </c>
      <c r="H24" s="34">
        <v>43694.75</v>
      </c>
      <c r="I24" s="49">
        <v>43694.75</v>
      </c>
      <c r="J24" s="50">
        <v>4.5</v>
      </c>
      <c r="K24" s="53">
        <v>3262.5</v>
      </c>
      <c r="L24" s="50">
        <v>0.5</v>
      </c>
      <c r="M24" s="53">
        <v>362.5</v>
      </c>
    </row>
    <row r="25" spans="1:13" ht="75">
      <c r="A25" s="31">
        <v>182</v>
      </c>
      <c r="B25" s="32" t="s">
        <v>451</v>
      </c>
      <c r="C25" s="32" t="s">
        <v>467</v>
      </c>
      <c r="D25" s="32" t="s">
        <v>385</v>
      </c>
      <c r="E25" s="34" t="s">
        <v>422</v>
      </c>
      <c r="F25" s="34">
        <v>43690.461805555555</v>
      </c>
      <c r="G25" s="49">
        <v>43690.461805555555</v>
      </c>
      <c r="H25" s="34">
        <v>43694.75</v>
      </c>
      <c r="I25" s="49">
        <v>43694.75</v>
      </c>
      <c r="J25" s="51">
        <v>4.5</v>
      </c>
      <c r="K25" s="53">
        <v>3262.5</v>
      </c>
      <c r="L25" s="50">
        <v>0.5</v>
      </c>
      <c r="M25" s="54">
        <v>362.5</v>
      </c>
    </row>
    <row r="26" spans="1:13">
      <c r="A26" s="31">
        <v>183</v>
      </c>
      <c r="B26" s="32" t="s">
        <v>271</v>
      </c>
      <c r="C26" s="32" t="s">
        <v>468</v>
      </c>
      <c r="D26" s="32" t="s">
        <v>190</v>
      </c>
      <c r="E26" s="34" t="s">
        <v>423</v>
      </c>
      <c r="F26" s="34">
        <v>43690.416666666664</v>
      </c>
      <c r="G26" s="49">
        <v>43690.416666666664</v>
      </c>
      <c r="H26" s="34">
        <v>43690.791666666664</v>
      </c>
      <c r="I26" s="49">
        <v>43690.791666666664</v>
      </c>
      <c r="J26" s="50">
        <v>0.5</v>
      </c>
      <c r="K26" s="53">
        <v>202.5</v>
      </c>
      <c r="L26" s="50">
        <v>0</v>
      </c>
      <c r="M26" s="53">
        <v>0</v>
      </c>
    </row>
    <row r="27" spans="1:13" ht="30">
      <c r="A27" s="31">
        <v>183</v>
      </c>
      <c r="B27" s="32" t="s">
        <v>271</v>
      </c>
      <c r="C27" s="32" t="s">
        <v>468</v>
      </c>
      <c r="D27" s="32" t="s">
        <v>491</v>
      </c>
      <c r="E27" s="34" t="s">
        <v>412</v>
      </c>
      <c r="F27" s="34">
        <v>43690.416666666664</v>
      </c>
      <c r="G27" s="49">
        <v>43690.416666666664</v>
      </c>
      <c r="H27" s="34">
        <v>43690.791666666664</v>
      </c>
      <c r="I27" s="49">
        <v>43690.791666666664</v>
      </c>
      <c r="J27" s="50">
        <v>0.5</v>
      </c>
      <c r="K27" s="53">
        <v>202.5</v>
      </c>
      <c r="L27" s="50">
        <v>0</v>
      </c>
      <c r="M27" s="53">
        <v>0</v>
      </c>
    </row>
    <row r="28" spans="1:13" ht="30">
      <c r="A28" s="31">
        <v>183</v>
      </c>
      <c r="B28" s="32" t="s">
        <v>271</v>
      </c>
      <c r="C28" s="32" t="s">
        <v>468</v>
      </c>
      <c r="D28" s="32" t="s">
        <v>492</v>
      </c>
      <c r="E28" s="34" t="s">
        <v>415</v>
      </c>
      <c r="F28" s="34">
        <v>43690.416666666664</v>
      </c>
      <c r="G28" s="49">
        <v>43690.416666666664</v>
      </c>
      <c r="H28" s="34">
        <v>43690.791666666664</v>
      </c>
      <c r="I28" s="49">
        <v>43690.791666666664</v>
      </c>
      <c r="J28" s="51">
        <v>0.5</v>
      </c>
      <c r="K28" s="53">
        <v>202.5</v>
      </c>
      <c r="L28" s="50">
        <v>0</v>
      </c>
      <c r="M28" s="54">
        <v>0</v>
      </c>
    </row>
    <row r="29" spans="1:13" ht="105">
      <c r="A29" s="31">
        <v>184</v>
      </c>
      <c r="B29" s="32" t="s">
        <v>164</v>
      </c>
      <c r="C29" s="32" t="s">
        <v>469</v>
      </c>
      <c r="D29" s="32" t="s">
        <v>199</v>
      </c>
      <c r="E29" s="34" t="s">
        <v>415</v>
      </c>
      <c r="F29" s="34">
        <v>43691.583333333336</v>
      </c>
      <c r="G29" s="49">
        <v>43691.583333333336</v>
      </c>
      <c r="H29" s="34">
        <v>43693.989583333336</v>
      </c>
      <c r="I29" s="49">
        <v>43693.989583333336</v>
      </c>
      <c r="J29" s="50">
        <v>2.5</v>
      </c>
      <c r="K29" s="53">
        <v>1812.5</v>
      </c>
      <c r="L29" s="50">
        <v>0.5</v>
      </c>
      <c r="M29" s="53">
        <v>362.5</v>
      </c>
    </row>
    <row r="30" spans="1:13" ht="45">
      <c r="A30" s="31">
        <v>186</v>
      </c>
      <c r="B30" s="32" t="s">
        <v>452</v>
      </c>
      <c r="C30" s="32" t="s">
        <v>470</v>
      </c>
      <c r="D30" s="32" t="s">
        <v>194</v>
      </c>
      <c r="E30" s="34" t="s">
        <v>416</v>
      </c>
      <c r="F30" s="34">
        <v>43702.708333333336</v>
      </c>
      <c r="G30" s="49">
        <v>43702.708333333336</v>
      </c>
      <c r="H30" s="34">
        <v>43705.795138888891</v>
      </c>
      <c r="I30" s="49">
        <v>43705.795138888891</v>
      </c>
      <c r="J30" s="51">
        <v>3</v>
      </c>
      <c r="K30" s="53">
        <v>2979</v>
      </c>
      <c r="L30" s="50">
        <v>0.5</v>
      </c>
      <c r="M30" s="54">
        <v>496.5</v>
      </c>
    </row>
    <row r="31" spans="1:13" ht="30">
      <c r="A31" s="31">
        <v>189</v>
      </c>
      <c r="B31" s="32" t="s">
        <v>453</v>
      </c>
      <c r="C31" s="32" t="s">
        <v>471</v>
      </c>
      <c r="D31" s="32" t="s">
        <v>216</v>
      </c>
      <c r="E31" s="34" t="s">
        <v>424</v>
      </c>
      <c r="F31" s="34">
        <v>43697.291666666664</v>
      </c>
      <c r="G31" s="49">
        <v>43697.291666666664</v>
      </c>
      <c r="H31" s="34">
        <v>43699.791666666664</v>
      </c>
      <c r="I31" s="49">
        <v>43699.791666666664</v>
      </c>
      <c r="J31" s="50">
        <v>3</v>
      </c>
      <c r="K31" s="53">
        <v>1215</v>
      </c>
      <c r="L31" s="50">
        <v>0</v>
      </c>
      <c r="M31" s="53">
        <v>0</v>
      </c>
    </row>
    <row r="32" spans="1:13" ht="30">
      <c r="A32" s="31">
        <v>189</v>
      </c>
      <c r="B32" s="32" t="s">
        <v>453</v>
      </c>
      <c r="C32" s="32" t="s">
        <v>471</v>
      </c>
      <c r="D32" s="32" t="s">
        <v>391</v>
      </c>
      <c r="E32" s="34" t="s">
        <v>425</v>
      </c>
      <c r="F32" s="34">
        <v>43697.291666666664</v>
      </c>
      <c r="G32" s="49">
        <v>43697.291666666664</v>
      </c>
      <c r="H32" s="34">
        <v>43699.791666666664</v>
      </c>
      <c r="I32" s="49">
        <v>43699.791666666664</v>
      </c>
      <c r="J32" s="51">
        <v>3</v>
      </c>
      <c r="K32" s="53">
        <v>1215</v>
      </c>
      <c r="L32" s="50">
        <v>0</v>
      </c>
      <c r="M32" s="54">
        <v>0</v>
      </c>
    </row>
    <row r="33" spans="1:13" ht="30">
      <c r="A33" s="31">
        <v>189</v>
      </c>
      <c r="B33" s="32" t="s">
        <v>453</v>
      </c>
      <c r="C33" s="32" t="s">
        <v>471</v>
      </c>
      <c r="D33" s="32" t="s">
        <v>210</v>
      </c>
      <c r="E33" s="34" t="s">
        <v>417</v>
      </c>
      <c r="F33" s="34">
        <v>43697.291666666664</v>
      </c>
      <c r="G33" s="49">
        <v>43697.291666666664</v>
      </c>
      <c r="H33" s="34">
        <v>43699.791666666664</v>
      </c>
      <c r="I33" s="49">
        <v>43699.791666666664</v>
      </c>
      <c r="J33" s="50">
        <v>3</v>
      </c>
      <c r="K33" s="53">
        <v>1215</v>
      </c>
      <c r="L33" s="50">
        <v>0</v>
      </c>
      <c r="M33" s="53">
        <v>0</v>
      </c>
    </row>
    <row r="34" spans="1:13" ht="30">
      <c r="A34" s="31">
        <v>190</v>
      </c>
      <c r="B34" s="32" t="s">
        <v>454</v>
      </c>
      <c r="C34" s="32" t="s">
        <v>472</v>
      </c>
      <c r="D34" s="32" t="s">
        <v>391</v>
      </c>
      <c r="E34" s="34" t="s">
        <v>418</v>
      </c>
      <c r="F34" s="34">
        <v>43703.291666666664</v>
      </c>
      <c r="G34" s="49">
        <v>43703.291666666664</v>
      </c>
      <c r="H34" s="34">
        <v>43707.791666666664</v>
      </c>
      <c r="I34" s="49">
        <v>43707.791666666664</v>
      </c>
      <c r="J34" s="50">
        <v>5</v>
      </c>
      <c r="K34" s="53">
        <v>2025</v>
      </c>
      <c r="L34" s="50">
        <v>0</v>
      </c>
      <c r="M34" s="53">
        <v>0</v>
      </c>
    </row>
    <row r="35" spans="1:13" ht="30">
      <c r="A35" s="31">
        <v>190</v>
      </c>
      <c r="B35" s="32" t="s">
        <v>454</v>
      </c>
      <c r="C35" s="32" t="s">
        <v>472</v>
      </c>
      <c r="D35" s="32" t="s">
        <v>210</v>
      </c>
      <c r="E35" s="34" t="s">
        <v>411</v>
      </c>
      <c r="F35" s="34">
        <v>43703.291666666664</v>
      </c>
      <c r="G35" s="49">
        <v>43703.291666666664</v>
      </c>
      <c r="H35" s="34">
        <v>43707.791666666664</v>
      </c>
      <c r="I35" s="49">
        <v>43707.791666666664</v>
      </c>
      <c r="J35" s="51">
        <v>5</v>
      </c>
      <c r="K35" s="53">
        <v>2025</v>
      </c>
      <c r="L35" s="50">
        <v>0</v>
      </c>
      <c r="M35" s="54">
        <v>0</v>
      </c>
    </row>
    <row r="36" spans="1:13" ht="120">
      <c r="A36" s="31">
        <v>192</v>
      </c>
      <c r="B36" s="32" t="s">
        <v>455</v>
      </c>
      <c r="C36" s="32" t="s">
        <v>473</v>
      </c>
      <c r="D36" s="32" t="s">
        <v>493</v>
      </c>
      <c r="E36" s="34" t="s">
        <v>420</v>
      </c>
      <c r="F36" s="34">
        <v>43704.496527777781</v>
      </c>
      <c r="G36" s="49">
        <v>43704.496527777781</v>
      </c>
      <c r="H36" s="34">
        <v>43708.795138888891</v>
      </c>
      <c r="I36" s="49">
        <v>43708.795138888891</v>
      </c>
      <c r="J36" s="51">
        <v>4.5</v>
      </c>
      <c r="K36" s="53">
        <v>3262.5</v>
      </c>
      <c r="L36" s="50">
        <v>0.5</v>
      </c>
      <c r="M36" s="54">
        <v>362.5</v>
      </c>
    </row>
    <row r="37" spans="1:13" ht="210">
      <c r="A37" s="31">
        <v>193</v>
      </c>
      <c r="B37" s="32" t="s">
        <v>174</v>
      </c>
      <c r="C37" s="32" t="s">
        <v>474</v>
      </c>
      <c r="D37" s="32" t="s">
        <v>494</v>
      </c>
      <c r="E37" s="34" t="s">
        <v>412</v>
      </c>
      <c r="F37" s="34">
        <v>43704.215277777781</v>
      </c>
      <c r="G37" s="49">
        <v>43704.215277777781</v>
      </c>
      <c r="H37" s="34">
        <v>43707.024305555555</v>
      </c>
      <c r="I37" s="49">
        <v>43707.024305555555</v>
      </c>
      <c r="J37" s="51">
        <v>3</v>
      </c>
      <c r="K37" s="53">
        <v>2175</v>
      </c>
      <c r="L37" s="50">
        <v>0.5</v>
      </c>
      <c r="M37" s="54">
        <v>362.5</v>
      </c>
    </row>
    <row r="38" spans="1:13" ht="60">
      <c r="A38" s="31">
        <v>195</v>
      </c>
      <c r="B38" s="32" t="s">
        <v>162</v>
      </c>
      <c r="C38" s="32" t="s">
        <v>475</v>
      </c>
      <c r="D38" s="32" t="s">
        <v>306</v>
      </c>
      <c r="E38" s="34" t="s">
        <v>414</v>
      </c>
      <c r="F38" s="34">
        <v>43702.760416666664</v>
      </c>
      <c r="G38" s="49">
        <v>43702.760416666664</v>
      </c>
      <c r="H38" s="34">
        <v>43706.635416666664</v>
      </c>
      <c r="I38" s="49">
        <v>43706.635416666664</v>
      </c>
      <c r="J38" s="51">
        <v>4</v>
      </c>
      <c r="K38" s="53">
        <v>3972</v>
      </c>
      <c r="L38" s="50">
        <v>0.5</v>
      </c>
      <c r="M38" s="54">
        <v>496.5</v>
      </c>
    </row>
    <row r="39" spans="1:13" ht="60">
      <c r="A39" s="31">
        <v>196</v>
      </c>
      <c r="B39" s="32" t="s">
        <v>162</v>
      </c>
      <c r="C39" s="32" t="s">
        <v>476</v>
      </c>
      <c r="D39" s="32" t="s">
        <v>176</v>
      </c>
      <c r="E39" s="34" t="s">
        <v>415</v>
      </c>
      <c r="F39" s="34">
        <v>43703.194444444445</v>
      </c>
      <c r="G39" s="49">
        <v>43703.194444444445</v>
      </c>
      <c r="H39" s="34">
        <v>43703.729166666664</v>
      </c>
      <c r="I39" s="49">
        <v>43703.729166666664</v>
      </c>
      <c r="J39" s="50">
        <v>1</v>
      </c>
      <c r="K39" s="53">
        <v>993</v>
      </c>
      <c r="L39" s="50">
        <v>0.5</v>
      </c>
      <c r="M39" s="53">
        <v>496.5</v>
      </c>
    </row>
    <row r="40" spans="1:13" ht="30">
      <c r="A40" s="31">
        <v>198</v>
      </c>
      <c r="B40" s="32" t="s">
        <v>174</v>
      </c>
      <c r="C40" s="32" t="s">
        <v>477</v>
      </c>
      <c r="D40" s="32" t="s">
        <v>225</v>
      </c>
      <c r="E40" s="34" t="s">
        <v>415</v>
      </c>
      <c r="F40" s="34">
        <v>43704.583333333336</v>
      </c>
      <c r="G40" s="49">
        <v>43704.583333333336</v>
      </c>
      <c r="H40" s="34">
        <v>43706.486111111109</v>
      </c>
      <c r="I40" s="49">
        <v>43706.486111111109</v>
      </c>
      <c r="J40" s="51">
        <v>2</v>
      </c>
      <c r="K40" s="53">
        <v>1986</v>
      </c>
      <c r="L40" s="50">
        <v>0.5</v>
      </c>
      <c r="M40" s="54">
        <v>496.5</v>
      </c>
    </row>
    <row r="41" spans="1:13" ht="30">
      <c r="A41" s="31">
        <v>199</v>
      </c>
      <c r="B41" s="32" t="s">
        <v>456</v>
      </c>
      <c r="C41" s="32" t="s">
        <v>478</v>
      </c>
      <c r="D41" s="32" t="s">
        <v>203</v>
      </c>
      <c r="E41" s="34" t="s">
        <v>416</v>
      </c>
      <c r="F41" s="34">
        <v>43710.3125</v>
      </c>
      <c r="G41" s="49">
        <v>43710.3125</v>
      </c>
      <c r="H41" s="34">
        <v>43714.833333333336</v>
      </c>
      <c r="I41" s="49">
        <v>43714.833333333336</v>
      </c>
      <c r="J41" s="50">
        <v>5</v>
      </c>
      <c r="K41" s="53">
        <v>2025</v>
      </c>
      <c r="L41" s="50">
        <v>0</v>
      </c>
      <c r="M41" s="53">
        <v>0</v>
      </c>
    </row>
    <row r="42" spans="1:13" ht="30">
      <c r="A42" s="31">
        <v>199</v>
      </c>
      <c r="B42" s="32" t="s">
        <v>456</v>
      </c>
      <c r="C42" s="32" t="s">
        <v>478</v>
      </c>
      <c r="D42" s="32" t="s">
        <v>495</v>
      </c>
      <c r="E42" s="34" t="s">
        <v>426</v>
      </c>
      <c r="F42" s="34">
        <v>43710.3125</v>
      </c>
      <c r="G42" s="49">
        <v>43710.3125</v>
      </c>
      <c r="H42" s="34">
        <v>43714.833333333336</v>
      </c>
      <c r="I42" s="49">
        <v>43714.833333333336</v>
      </c>
      <c r="J42" s="51">
        <v>5</v>
      </c>
      <c r="K42" s="53">
        <v>2430</v>
      </c>
      <c r="L42" s="50">
        <v>0</v>
      </c>
      <c r="M42" s="54">
        <v>0</v>
      </c>
    </row>
    <row r="43" spans="1:13">
      <c r="A43" s="31">
        <v>199</v>
      </c>
      <c r="B43" s="32" t="s">
        <v>456</v>
      </c>
      <c r="C43" s="32" t="s">
        <v>478</v>
      </c>
      <c r="D43" s="32" t="s">
        <v>496</v>
      </c>
      <c r="E43" s="34" t="s">
        <v>424</v>
      </c>
      <c r="F43" s="34">
        <v>43710.3125</v>
      </c>
      <c r="G43" s="49">
        <v>43710.3125</v>
      </c>
      <c r="H43" s="34">
        <v>43714.833333333336</v>
      </c>
      <c r="I43" s="49">
        <v>43714.833333333336</v>
      </c>
      <c r="J43" s="50">
        <v>5</v>
      </c>
      <c r="K43" s="53">
        <v>2430</v>
      </c>
      <c r="L43" s="50">
        <v>0</v>
      </c>
      <c r="M43" s="53">
        <v>0</v>
      </c>
    </row>
    <row r="44" spans="1:13" ht="30">
      <c r="A44" s="31">
        <v>199</v>
      </c>
      <c r="B44" s="32" t="s">
        <v>456</v>
      </c>
      <c r="C44" s="32" t="s">
        <v>478</v>
      </c>
      <c r="D44" s="32" t="s">
        <v>401</v>
      </c>
      <c r="E44" s="34" t="s">
        <v>427</v>
      </c>
      <c r="F44" s="34">
        <v>43710.3125</v>
      </c>
      <c r="G44" s="49">
        <v>43710.3125</v>
      </c>
      <c r="H44" s="34">
        <v>43714.833333333336</v>
      </c>
      <c r="I44" s="49">
        <v>43714.833333333336</v>
      </c>
      <c r="J44" s="50">
        <v>5</v>
      </c>
      <c r="K44" s="53">
        <v>2430</v>
      </c>
      <c r="L44" s="50">
        <v>0</v>
      </c>
      <c r="M44" s="53">
        <v>0</v>
      </c>
    </row>
    <row r="45" spans="1:13" ht="105">
      <c r="A45" s="31">
        <v>200</v>
      </c>
      <c r="B45" s="32" t="s">
        <v>174</v>
      </c>
      <c r="C45" s="32" t="s">
        <v>479</v>
      </c>
      <c r="D45" s="32" t="s">
        <v>497</v>
      </c>
      <c r="E45" s="34" t="s">
        <v>428</v>
      </c>
      <c r="F45" s="34">
        <v>43710.649305555555</v>
      </c>
      <c r="G45" s="49">
        <v>43710.649305555555</v>
      </c>
      <c r="H45" s="34">
        <v>43712.024305555555</v>
      </c>
      <c r="I45" s="49">
        <v>43712.024305555555</v>
      </c>
      <c r="J45" s="51">
        <v>1.5</v>
      </c>
      <c r="K45" s="53">
        <v>1087.5</v>
      </c>
      <c r="L45" s="50">
        <v>0.5</v>
      </c>
      <c r="M45" s="54">
        <v>362.5</v>
      </c>
    </row>
    <row r="46" spans="1:13" ht="120">
      <c r="A46" s="31">
        <v>201</v>
      </c>
      <c r="B46" s="32" t="s">
        <v>174</v>
      </c>
      <c r="C46" s="32" t="s">
        <v>480</v>
      </c>
      <c r="D46" s="32" t="s">
        <v>244</v>
      </c>
      <c r="E46" s="34" t="s">
        <v>411</v>
      </c>
      <c r="F46" s="34">
        <v>43710.649305555555</v>
      </c>
      <c r="G46" s="49">
        <v>43710.649305555555</v>
      </c>
      <c r="H46" s="34">
        <v>43712.024305555555</v>
      </c>
      <c r="I46" s="49">
        <v>43712.024305555555</v>
      </c>
      <c r="J46" s="51">
        <v>1.5</v>
      </c>
      <c r="K46" s="53">
        <v>1087.5</v>
      </c>
      <c r="L46" s="50">
        <v>0.5</v>
      </c>
      <c r="M46" s="54">
        <v>362.5</v>
      </c>
    </row>
    <row r="47" spans="1:13" ht="90">
      <c r="A47" s="31">
        <v>202</v>
      </c>
      <c r="B47" s="32" t="s">
        <v>457</v>
      </c>
      <c r="C47" s="32" t="s">
        <v>481</v>
      </c>
      <c r="D47" s="32" t="s">
        <v>216</v>
      </c>
      <c r="E47" s="34" t="s">
        <v>426</v>
      </c>
      <c r="F47" s="34">
        <v>43710.291666666664</v>
      </c>
      <c r="G47" s="49">
        <v>43710.291666666664</v>
      </c>
      <c r="H47" s="34">
        <v>43714.791666666664</v>
      </c>
      <c r="I47" s="49">
        <v>43714.791666666664</v>
      </c>
      <c r="J47" s="51">
        <v>5</v>
      </c>
      <c r="K47" s="53">
        <v>2025</v>
      </c>
      <c r="L47" s="50">
        <v>0</v>
      </c>
      <c r="M47" s="54">
        <v>0</v>
      </c>
    </row>
    <row r="48" spans="1:13" ht="90">
      <c r="A48" s="31">
        <v>202</v>
      </c>
      <c r="B48" s="32" t="s">
        <v>457</v>
      </c>
      <c r="C48" s="32" t="s">
        <v>481</v>
      </c>
      <c r="D48" s="32" t="s">
        <v>498</v>
      </c>
      <c r="E48" s="34" t="s">
        <v>412</v>
      </c>
      <c r="F48" s="34">
        <v>43710.291666666664</v>
      </c>
      <c r="G48" s="49">
        <v>43710.291666666664</v>
      </c>
      <c r="H48" s="34">
        <v>43714.791666666664</v>
      </c>
      <c r="I48" s="49">
        <v>43714.791666666664</v>
      </c>
      <c r="J48" s="50">
        <v>5</v>
      </c>
      <c r="K48" s="53">
        <v>2430</v>
      </c>
      <c r="L48" s="50">
        <v>0</v>
      </c>
      <c r="M48" s="53">
        <v>0</v>
      </c>
    </row>
    <row r="49" spans="1:13" ht="90">
      <c r="A49" s="31">
        <v>202</v>
      </c>
      <c r="B49" s="32" t="s">
        <v>457</v>
      </c>
      <c r="C49" s="32" t="s">
        <v>481</v>
      </c>
      <c r="D49" s="32" t="s">
        <v>499</v>
      </c>
      <c r="E49" s="34" t="s">
        <v>427</v>
      </c>
      <c r="F49" s="34">
        <v>43710.291666666664</v>
      </c>
      <c r="G49" s="49">
        <v>43710.291666666664</v>
      </c>
      <c r="H49" s="34">
        <v>43714.791666666664</v>
      </c>
      <c r="I49" s="49">
        <v>43714.791666666664</v>
      </c>
      <c r="J49" s="50">
        <v>5</v>
      </c>
      <c r="K49" s="53">
        <v>2430</v>
      </c>
      <c r="L49" s="50">
        <v>0</v>
      </c>
      <c r="M49" s="53">
        <v>0</v>
      </c>
    </row>
    <row r="51" spans="1:13">
      <c r="C51" s="58"/>
      <c r="D51" s="58"/>
    </row>
    <row r="52" spans="1:13" ht="21">
      <c r="A52" s="40"/>
      <c r="B52" s="40"/>
      <c r="C52" s="43" t="s">
        <v>501</v>
      </c>
      <c r="D52" s="44"/>
    </row>
    <row r="53" spans="1:13">
      <c r="A53" s="40"/>
      <c r="B53" s="40"/>
      <c r="C53" s="48" t="s">
        <v>515</v>
      </c>
      <c r="D53" s="46">
        <f>SUM(J4:J49)</f>
        <v>160.5</v>
      </c>
    </row>
    <row r="54" spans="1:13">
      <c r="C54" s="48" t="s">
        <v>516</v>
      </c>
      <c r="D54" s="46">
        <f>SUM(L4:L49)*2</f>
        <v>21</v>
      </c>
    </row>
    <row r="55" spans="1:13">
      <c r="C55" s="45" t="s">
        <v>3</v>
      </c>
      <c r="D55" s="47">
        <v>40</v>
      </c>
    </row>
    <row r="56" spans="1:13">
      <c r="C56" s="45" t="s">
        <v>4</v>
      </c>
      <c r="D56" s="47">
        <v>24</v>
      </c>
    </row>
    <row r="57" spans="1:13">
      <c r="C57" s="48" t="s">
        <v>9</v>
      </c>
      <c r="D57" s="55">
        <f>SUM(K4:K49)</f>
        <v>92297.5</v>
      </c>
    </row>
    <row r="58" spans="1:13">
      <c r="C58" s="48" t="s">
        <v>513</v>
      </c>
      <c r="D58" s="55">
        <f>SUM(M4:M49)</f>
        <v>8148.5</v>
      </c>
    </row>
    <row r="59" spans="1:13">
      <c r="C59" s="48" t="s">
        <v>514</v>
      </c>
      <c r="D59" s="55">
        <f>SUM(D57:D58)</f>
        <v>100446</v>
      </c>
    </row>
  </sheetData>
  <autoFilter ref="A3:O49"/>
  <mergeCells count="7">
    <mergeCell ref="L1:M2"/>
    <mergeCell ref="A2:D2"/>
    <mergeCell ref="F2:G2"/>
    <mergeCell ref="H2:I2"/>
    <mergeCell ref="A1:D1"/>
    <mergeCell ref="F1:I1"/>
    <mergeCell ref="J1:K2"/>
  </mergeCells>
  <pageMargins left="0.511811024" right="0.511811024" top="0.78740157499999996" bottom="0.78740157499999996" header="0.31496062000000002" footer="0.31496062000000002"/>
  <pageSetup paperSize="9" scale="62" orientation="landscape"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2</vt:i4>
      </vt:variant>
    </vt:vector>
  </HeadingPairs>
  <TitlesOfParts>
    <vt:vector size="10" baseType="lpstr">
      <vt:lpstr>JANEIRO</vt:lpstr>
      <vt:lpstr>FEVEREIRO</vt:lpstr>
      <vt:lpstr>MARÇO</vt:lpstr>
      <vt:lpstr>ABRIL</vt:lpstr>
      <vt:lpstr>MAIO</vt:lpstr>
      <vt:lpstr>JUNHO</vt:lpstr>
      <vt:lpstr>JULHO</vt:lpstr>
      <vt:lpstr>AGOSTO</vt:lpstr>
      <vt:lpstr>MAIO!Area_de_impressao</vt:lpstr>
      <vt:lpstr>viagem</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2019-12-05T17:28:13Z</cp:lastPrinted>
  <dcterms:created xsi:type="dcterms:W3CDTF">2010-04-20T21:02:47Z</dcterms:created>
  <dcterms:modified xsi:type="dcterms:W3CDTF">2019-12-05T18:42:17Z</dcterms:modified>
</cp:coreProperties>
</file>