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 activeTab="2"/>
  </bookViews>
  <sheets>
    <sheet name="JAN-FEV" sheetId="1" r:id="rId1"/>
    <sheet name="MAR" sheetId="6" r:id="rId2"/>
    <sheet name="ABR" sheetId="7" r:id="rId3"/>
    <sheet name="Plan4" sheetId="5" r:id="rId4"/>
  </sheets>
  <calcPr calcId="125725"/>
</workbook>
</file>

<file path=xl/calcChain.xml><?xml version="1.0" encoding="utf-8"?>
<calcChain xmlns="http://schemas.openxmlformats.org/spreadsheetml/2006/main">
  <c r="E244" i="7"/>
  <c r="E246" s="1"/>
  <c r="E185"/>
  <c r="E163"/>
  <c r="E147"/>
  <c r="E131"/>
  <c r="E115"/>
  <c r="E94"/>
  <c r="E78"/>
  <c r="E57"/>
  <c r="E46"/>
  <c r="E40"/>
  <c r="E24"/>
  <c r="E8"/>
  <c r="E2"/>
  <c r="D244"/>
  <c r="C229"/>
  <c r="C228"/>
  <c r="C226"/>
  <c r="C223"/>
  <c r="C221"/>
  <c r="C219"/>
  <c r="C216"/>
  <c r="C215"/>
  <c r="C214"/>
  <c r="C212"/>
  <c r="E2" i="6"/>
  <c r="E13"/>
  <c r="E34"/>
  <c r="E50"/>
  <c r="E56"/>
  <c r="E67"/>
  <c r="E83"/>
  <c r="E89"/>
  <c r="E100"/>
  <c r="E106"/>
  <c r="E112"/>
  <c r="E118"/>
  <c r="E139"/>
  <c r="C150"/>
  <c r="C151"/>
  <c r="C152"/>
  <c r="C153"/>
  <c r="C154"/>
  <c r="C155"/>
  <c r="E155"/>
  <c r="C156"/>
  <c r="E156"/>
  <c r="C157"/>
  <c r="C158"/>
  <c r="C159"/>
  <c r="C160"/>
  <c r="C161"/>
  <c r="C162"/>
  <c r="C163"/>
  <c r="C164"/>
  <c r="C165"/>
  <c r="C166"/>
  <c r="C168"/>
  <c r="C169"/>
  <c r="C170"/>
  <c r="C171"/>
  <c r="E171"/>
  <c r="C172"/>
  <c r="D173"/>
  <c r="E173"/>
  <c r="E30" i="1" l="1"/>
  <c r="E24"/>
  <c r="E13"/>
  <c r="E2"/>
  <c r="E56"/>
  <c r="D56"/>
  <c r="E65" l="1"/>
  <c r="D65"/>
</calcChain>
</file>

<file path=xl/sharedStrings.xml><?xml version="1.0" encoding="utf-8"?>
<sst xmlns="http://schemas.openxmlformats.org/spreadsheetml/2006/main" count="1059" uniqueCount="239">
  <si>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</si>
  <si>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</si>
  <si>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</si>
  <si>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</si>
  <si>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</si>
  <si>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</si>
  <si>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</si>
  <si>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</si>
  <si>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</si>
  <si>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</si>
  <si>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</si>
  <si>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</si>
  <si>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</si>
  <si>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</si>
  <si>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</si>
  <si>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</si>
  <si>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</si>
  <si>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</si>
  <si>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</si>
  <si>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</si>
  <si>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FUNCIONÁRIO(S):  04</t>
  </si>
  <si>
    <t>ERASMO MANOEL DOS SANTOS</t>
  </si>
  <si>
    <t>VALOR TOTAL DIÁRIAS</t>
  </si>
  <si>
    <t>CONSELHEIRO</t>
  </si>
  <si>
    <t>AUD. FISC. CONT. EXTERNO</t>
  </si>
  <si>
    <t>DIÁRIA(S):  1,0</t>
  </si>
  <si>
    <t>ODIR GOMES DA ROCHA NETO</t>
  </si>
  <si>
    <t>Viagem nº:    2</t>
  </si>
  <si>
    <t>Viagem nº:    4</t>
  </si>
  <si>
    <t>WILSON ROGÉRIO WAN DALL</t>
  </si>
  <si>
    <t>LUIZ ALEXANDRE STEINBACH</t>
  </si>
  <si>
    <t>SÃO MIGUEL DO OESTE</t>
  </si>
  <si>
    <t>Auditar obras rodoviárias em São Miguel do Oeste e Região - Convênio UFSC</t>
  </si>
  <si>
    <t>08/01/2013 14:00 a 11/01/2013 20:00</t>
  </si>
  <si>
    <t>RICARDO CARUSO MAC-DONALD</t>
  </si>
  <si>
    <t>RODRIGO DUARTE SILVA</t>
  </si>
  <si>
    <t>DIÁRIA(S):  7,0</t>
  </si>
  <si>
    <t>Viagem nº:    3</t>
  </si>
  <si>
    <t>ITAJAÍ</t>
  </si>
  <si>
    <t>Participar como ministrante do evento "Seminários Regionais para Novos Gestores 2013/2016", com o tema "Orientações de Início de Mandato", dentro do Programa TCE Orienta Itinerante, em parceria com as Associações de Municípios, FECAM/EGEM.</t>
  </si>
  <si>
    <t>20/02/2013 10:00 a 20/02/2013 19:00</t>
  </si>
  <si>
    <t>CLAUDIO FELICIO ELIAS</t>
  </si>
  <si>
    <t>LUIZ CLAUDIO VIANA</t>
  </si>
  <si>
    <t>DIÁRIA(S):  2,5</t>
  </si>
  <si>
    <t>PAULO ROBERTO RICCIONI GOLÇALVES</t>
  </si>
  <si>
    <t>DISTRITO FEDERAL</t>
  </si>
  <si>
    <t>Reunião - Compartilhamento de Sistema de Auditoria entre Tribunais de Contas</t>
  </si>
  <si>
    <t>24/02/2013 16:55 a 26/02/2013 23:17</t>
  </si>
  <si>
    <t>Viagem nº:    5</t>
  </si>
  <si>
    <t>DIÁRIA(S):  12,0</t>
  </si>
  <si>
    <t>JOÃO CLOVIS DA SILVA</t>
  </si>
  <si>
    <t>LOENIR SANTINI</t>
  </si>
  <si>
    <t>MICHELLE FERNANDA DE CONTO EL ACHKAR</t>
  </si>
  <si>
    <t>VALÉRIA PATRICIO</t>
  </si>
  <si>
    <t>26/02/2013 07:00 a 28/02/2013 19:30</t>
  </si>
  <si>
    <t>JOINVILLE</t>
  </si>
  <si>
    <t>Visita técnica de planejamento e coleta de dados na sede da Companhia Águas de Joinville; na ETE Jarivatuba; na Agência Municipal de Água e Esgotos de Joinville; e na Fundação Municipal do Meio Ambiente; e na Vigilância Sanitária</t>
  </si>
  <si>
    <t>AUX. ADM. OPERACIONAL</t>
  </si>
  <si>
    <t>Conduzir técnico para participar como ministrante do evento "Seminários Regionais para Novos Gestores 2013/2016", com o tema "Orientações de Início de Mandato", dentro do Programa TCE Orienta Itinerante, em parceria com as Associações de Municípios, FECAM/EGEM.</t>
  </si>
  <si>
    <t>PAULO ROBERTO RICCIONI GONÇALVES</t>
  </si>
  <si>
    <t>Conduzir equipe para visita técnica de planejamento e coleta de dados na sede da Companhia Águas de Joinville; na ETE Jarivatuba; na Agência Municipal de Água e Esgotos de Joinville; e na Fundação Municipal do Meio Ambiente; e na Vigilância Sanitária</t>
  </si>
  <si>
    <t>TABELA 26 - DIÁRIAS CONCEDIDAS NO MÊS</t>
  </si>
  <si>
    <t>FONTE: Diretoria de Administração e Finanças - DAF</t>
  </si>
  <si>
    <t>VALDIR DOMINGOS DOS SANTOS</t>
  </si>
  <si>
    <t>TRÍCIA MUNARI PEREIRA</t>
  </si>
  <si>
    <t>TATIANA MAGGIO</t>
  </si>
  <si>
    <t>SONIA ENDLER DE OLIVEIRA</t>
  </si>
  <si>
    <t>SABRINA NUNES OICKEN</t>
  </si>
  <si>
    <t>RICARDO DA COSTA MERTENS</t>
  </si>
  <si>
    <t>PEDRO JORGE ROCHA DE OLIVEIRA</t>
  </si>
  <si>
    <t>NELSON COSTA JUNIOR</t>
  </si>
  <si>
    <t>MONIQUE PORTELLA WILDI HOTERNO</t>
  </si>
  <si>
    <t>LUIZ GONZAGA DE SOUZA</t>
  </si>
  <si>
    <t>LEONIR SANTINI</t>
  </si>
  <si>
    <t>JUVENCIO RODRIGUES LOPES</t>
  </si>
  <si>
    <t>JOÃO JOSÉ RAIMUNDO</t>
  </si>
  <si>
    <t>ALYSSON MATTJE</t>
  </si>
  <si>
    <t>ALESSANDRO DE OLIVEIRA</t>
  </si>
  <si>
    <t>AILTON JOSE DUTRA</t>
  </si>
  <si>
    <t>ADRIANO RANK</t>
  </si>
  <si>
    <t>A serviço do ganinete da Presidência</t>
  </si>
  <si>
    <t>TUBARÃO/SC</t>
  </si>
  <si>
    <t>26/03/2013 07:30 a 27/03/2013 11:00</t>
  </si>
  <si>
    <t>Viagem nº:    20</t>
  </si>
  <si>
    <t>Inspeção à situação das escolas da rede pública estadual</t>
  </si>
  <si>
    <t>JOINVILLE/SC, BARRA VELHA/SC</t>
  </si>
  <si>
    <t>01/04/2013 07:00 a 05/04/2013 20:00</t>
  </si>
  <si>
    <t>DIÁRIA(S):  20,0</t>
  </si>
  <si>
    <t>Viagem nº:    19</t>
  </si>
  <si>
    <t>1ª Conferência de 2013 da Associação Nacional doa Auditores dos Tribunais de Contas</t>
  </si>
  <si>
    <t>DISTRITO FEDERAL/DF</t>
  </si>
  <si>
    <t>21/03/2013 06:52 a 22/03/2013 22:45</t>
  </si>
  <si>
    <t>DIÁRIA(S):  2,0</t>
  </si>
  <si>
    <t>Viagem nº:    18</t>
  </si>
  <si>
    <t>Assessorar o Presidente do TCE/SC na reunião do Conselho Deliberativo da ATRICON</t>
  </si>
  <si>
    <t>21/03/2013 06:52 a 22/03/2013 22:36</t>
  </si>
  <si>
    <t>Viagem nº:    17</t>
  </si>
  <si>
    <t>Encontro do Conselho Deliberativo da Atricon</t>
  </si>
  <si>
    <t>20/03/2013 18:00 a 23/03/2013 12:30</t>
  </si>
  <si>
    <t>DIÁRIA(S):  3,0</t>
  </si>
  <si>
    <t>Viagem nº:    16</t>
  </si>
  <si>
    <t>Representar o TCE/SC na 1ª Reunião da ASUR</t>
  </si>
  <si>
    <t>ARGENTINA</t>
  </si>
  <si>
    <t>19/03/2013 09:32 a 23/03/2013 03:30</t>
  </si>
  <si>
    <t>DIÁRIA(S):  8,0</t>
  </si>
  <si>
    <t>Viagem nº:    15</t>
  </si>
  <si>
    <t>14/03/2013 07:00 a 14/03/2013 20:30</t>
  </si>
  <si>
    <t>DIÁRIA(S):  0,5</t>
  </si>
  <si>
    <t>Viagem nº:    14</t>
  </si>
  <si>
    <t>2° Monitoramento da Auditoria Operacional na Fiscalização Ambiental desenvolvida pela Fatma e pelo Batalhão da Policia Militar Ambiental.</t>
  </si>
  <si>
    <t>LAGUNA/SC, TUBARÃO/SC, LAGES/SC</t>
  </si>
  <si>
    <t>18/03/2013 07:00 a 21/03/2013 20:30</t>
  </si>
  <si>
    <t>ASSESSOR DE CONSELHEIRO</t>
  </si>
  <si>
    <t>AUX. ADM. E CONTR. EXTERNO</t>
  </si>
  <si>
    <t>FUNCIONÁRIO(S):  03</t>
  </si>
  <si>
    <t>Viagem nº:    12</t>
  </si>
  <si>
    <t>Auditoria na Estação de Tratamento de Esgotamento Sanitário de Jarivatuba</t>
  </si>
  <si>
    <t>20/03/2013 07:00 a 22/03/2013 20:00</t>
  </si>
  <si>
    <t>DIÁRIA(S):  6,0</t>
  </si>
  <si>
    <t>Viagem nº:    11</t>
  </si>
  <si>
    <t>09/03/2013 14:00 a 10/03/2013 09:00</t>
  </si>
  <si>
    <t>Viagem nº:    10</t>
  </si>
  <si>
    <t>DIÁRIA(S):  9,0</t>
  </si>
  <si>
    <t>Viagem nº:    8</t>
  </si>
  <si>
    <t>Apurar e regular a execução do Contraro firmado com a ORCALI SERV. DE LIMPEZA LTDA.</t>
  </si>
  <si>
    <t>04/03/2013 07:00 a 04/03/2013 19:30</t>
  </si>
  <si>
    <t>Viagem nº:    7</t>
  </si>
  <si>
    <t>Curso de Auditoria Operacional Avançada - ANOP</t>
  </si>
  <si>
    <t>11/03/2013 05:52 a 16/03/2013 00:10</t>
  </si>
  <si>
    <t>FUNCIONÁRIO(S):  2</t>
  </si>
  <si>
    <t>DIÁRIA(S):  10,0</t>
  </si>
  <si>
    <t>Viagem nº:    6</t>
  </si>
  <si>
    <t>NAVEGANTES/SC</t>
  </si>
  <si>
    <t>JOINVILLE/SC</t>
  </si>
  <si>
    <t>Conduzir equipe técnica para auditar o Projeto Viva Cidade, com revisão dos atos do segundo semestre</t>
  </si>
  <si>
    <t>A serviço do gabinete da Presidência</t>
  </si>
  <si>
    <t>BALNEÁRIO CAMBORIÚ/SC</t>
  </si>
  <si>
    <t>AUDITORA SUBSTITUTA DE CONSELHEIRO</t>
  </si>
  <si>
    <t>Conduzir equipe técnica para inspeção à situação das escolas da rede pública estadual</t>
  </si>
  <si>
    <t>AUD. SUBS. CONSELHEIRO</t>
  </si>
  <si>
    <t>Viagem nº:   13</t>
  </si>
  <si>
    <t>FUNCIONÁRIO(S):  1</t>
  </si>
  <si>
    <t>ALDO HARTKE</t>
  </si>
  <si>
    <t>ENGENHEIRO</t>
  </si>
  <si>
    <t>02/04/2013 09:00 a 04/04/2013 17:30</t>
  </si>
  <si>
    <t>SÃO PAULO/SP</t>
  </si>
  <si>
    <t>Participar da Feira International da Indústria Elétrica Eletrônica para acompanhar o lançamento de novos produtos para aplicação nas novas instalações e reformas no TCE/SC.</t>
  </si>
  <si>
    <t>Viagem nº:    21</t>
  </si>
  <si>
    <t>DIÁRIA(S):  15,0</t>
  </si>
  <si>
    <t>08/04/2013 07:00 a 12/04/2013 19:30</t>
  </si>
  <si>
    <t>CERRO NEGRO/SC</t>
  </si>
  <si>
    <t>Executar o 2º monitoramento da auditoria operacional o serviço de transporte escolar do município de Cerro Negro.</t>
  </si>
  <si>
    <t>VALÉRIA PATRÍCIO</t>
  </si>
  <si>
    <t>PAULO ROBERTO TEIXEIRA</t>
  </si>
  <si>
    <t>Conduzir equipe técnica para executar o 2º monitoramento da auditoria operacional o serviço de transporte escolar do município de Cerro Negro.</t>
  </si>
  <si>
    <t>Viagem nº:    22</t>
  </si>
  <si>
    <t>22/04/2013 07:00 a 26/04/2013 19:30</t>
  </si>
  <si>
    <t>VITOR MEIRELES/SC</t>
  </si>
  <si>
    <t>Executar o 2º monitoramento da auditoria operacional o serviço de transporte escolar do município de Vitor Meireles.</t>
  </si>
  <si>
    <t>Conduzir equipe técnica para executar o 2º monitoramento da auditoria operacional o serviço de transporte escolar do município de Vitor Meireles.</t>
  </si>
  <si>
    <t>Viagem nº:    23</t>
  </si>
  <si>
    <t>PAULO CÉSAR DE SOUZA</t>
  </si>
  <si>
    <t>11/04/2013 06:00 a 11/04/2013 21:00</t>
  </si>
  <si>
    <t>CURITIBA/PR</t>
  </si>
  <si>
    <t>Conduzir Conselheiro à cidade de Curitiba.</t>
  </si>
  <si>
    <t>Viagem nº:    24</t>
  </si>
  <si>
    <t>LUIZ ROBERTO HERBST</t>
  </si>
  <si>
    <t>18/04/2013 12:50 a 19/04/2013 15:10</t>
  </si>
  <si>
    <t>CONCÓRDIA/SC</t>
  </si>
  <si>
    <t>Proferir palestra sobre as competências dos Tribunais de Contas, na Semana Acadêmica do Curso de Direito da Universidade do Contestado - Campus de Concórdia.</t>
  </si>
  <si>
    <t>GERALDO JOSÉ GOMES</t>
  </si>
  <si>
    <t>Viagem nº:   25</t>
  </si>
  <si>
    <t>DIÁRIA(S): 20,0</t>
  </si>
  <si>
    <t>MOISÉS DE OLIVEIRA BARBOSA</t>
  </si>
  <si>
    <t>AUX. ATIV. ADM. CONT. EXTERNO</t>
  </si>
  <si>
    <t>CRICIÚMA/SC</t>
  </si>
  <si>
    <r>
      <t xml:space="preserve">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no regime próprio de previdência do município de Criciúma.</t>
    </r>
  </si>
  <si>
    <t>DAISON FRABRÍCIO ZILLI DOS SANTOS</t>
  </si>
  <si>
    <t>MAICON SANTOS TRIERVEILER</t>
  </si>
  <si>
    <t>AUX. ADM. CONT. EXTERNO</t>
  </si>
  <si>
    <r>
      <t xml:space="preserve">Conduzir equipe técnica para a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no regime próprio de previdência do município de Criciúma.</t>
    </r>
  </si>
  <si>
    <t>Viagem nº:    27</t>
  </si>
  <si>
    <t>DIÁRIA(S):  1,5</t>
  </si>
  <si>
    <t>MIRIAN TERESINHA DEMONTI ROSA</t>
  </si>
  <si>
    <t>26/04/2013 09:00 a 26/04/2013 19:00</t>
  </si>
  <si>
    <t>Participar da reunião de encerramento e entrega do relatório da auditoria financeira realizada no Programa Viva Cidade de Joinville/SC.</t>
  </si>
  <si>
    <t>22/04/2013 07:00 a 26/04/2013 20:00</t>
  </si>
  <si>
    <t>JOÃO CARLOS MARQUES</t>
  </si>
  <si>
    <t>POLICIAL MILITAR</t>
  </si>
  <si>
    <t>Conduzir equipe técnica para participar da reunião de encerramento e entrega do relatório da auditoria financeira realizada no Programa Viva Cidade de Joinville/SC.</t>
  </si>
  <si>
    <t>Viagem nº:    28</t>
  </si>
  <si>
    <t>SIDNEI SILVA</t>
  </si>
  <si>
    <t>22/04/2013 08:00 a 26/04/2013 20:30</t>
  </si>
  <si>
    <t>Auditar o patrimônio, controle interno, receitas, despesas e atos da administração municipal, atinentes ao período de 2012 a março de 2013.</t>
  </si>
  <si>
    <t>SÉRGIO LUIZ MARTINS</t>
  </si>
  <si>
    <t>CLAUDIO MARTINS NUNES</t>
  </si>
  <si>
    <t>JOÃO CLÓVIS DA SILVA</t>
  </si>
  <si>
    <t>Conduzir equipe técnica para auditar o patrimônio, controle interno, receitas, despesas e atos da administração municipal, atinentes ao período de 2012 a março de 2013.</t>
  </si>
  <si>
    <t>Viagem nº:    30</t>
  </si>
  <si>
    <t>NILSOM ZANATTO</t>
  </si>
  <si>
    <t>LAGES/SC</t>
  </si>
  <si>
    <t>Fiscalizar os controles internos da Secretaria de Desenvolvimento Regional de Lages quanto a procedimentos de concessão, passados e atuais, e de análise de prestação de contas de recursos do SEITEC  e do FUNDOSOCIAL, repassados em 2011 e 2012, também fatos relevantes de exercícios anteriores.</t>
  </si>
  <si>
    <t>FABIANA MARTINS PEDRO</t>
  </si>
  <si>
    <t>CLÁUDIO FELÍCIO ELIAS</t>
  </si>
  <si>
    <t>ROGÉRIO COELHO</t>
  </si>
  <si>
    <t>MASSARANDUBA/SC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</si>
  <si>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e instrução do processo REP 13/00080601.</t>
    </r>
  </si>
  <si>
    <t>HEMERSON JOSÉ GARCIA</t>
  </si>
  <si>
    <t>Viagem nº:    32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</si>
  <si>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e instrução do processo REP 13/00080601.</t>
    </r>
  </si>
  <si>
    <t>Viagem nº:    34</t>
  </si>
  <si>
    <t>DEJAIR CÉSAR TAVARES</t>
  </si>
  <si>
    <t>LACERDÓPOLIS, IBICARÉ e PIRATUBA/SC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</si>
  <si>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.</t>
    </r>
  </si>
  <si>
    <t>VERÔNICA LIMA CORREA</t>
  </si>
  <si>
    <t>OSVALDO BATISTA DE LYRA JUNIOR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</si>
  <si>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.</t>
    </r>
  </si>
  <si>
    <t>DIÁRIA(S): 18,0</t>
  </si>
  <si>
    <t>MARCELO TONON MEDEIROS</t>
  </si>
  <si>
    <t>21/04/2013 09:00 a 26/04/2013 21:00</t>
  </si>
  <si>
    <t>IPUAÇÚ/SC</t>
  </si>
  <si>
    <t>Auditar atos de pessoal, a partir de janeiro de 2012, da Prefeitura e da Câmara Municipal de Ipuaçú.</t>
  </si>
  <si>
    <t>ALICILDO DOS PASSOS</t>
  </si>
  <si>
    <t>Conduzir equipe técnica para auditar atos de pessoal, a partir de janeiro de 2012, da Prefeitura e da Câmara Municipal de Ipuaçú.</t>
  </si>
  <si>
    <t>Viagem nº:    38</t>
  </si>
  <si>
    <t>Viagem nº:    40</t>
  </si>
  <si>
    <t>LUIZ CLÁUDIO VIANA</t>
  </si>
  <si>
    <t>25/04/2013 09:03 a 26/04/2013 20:20</t>
  </si>
  <si>
    <t>CHAPECÓ/SC</t>
  </si>
  <si>
    <t>Ministrar palestra na sede da Associação de Câmaras de Vereadores do Oeste de Santa Catarina - ACAMOSC, sobre o tema "Análise das contas municipais".</t>
  </si>
  <si>
    <t>Viagem nº:    46</t>
  </si>
  <si>
    <t>01/05/2013 09:00 a 03/05/2013 22:00</t>
  </si>
  <si>
    <t>ANITA GARIBALDI/SC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</si>
  <si>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folha de pagamento e despesas com pessoal do Poder Executivo de Anita Garibaldi, relativas ao período de 2012.</t>
    </r>
  </si>
  <si>
    <t>GYANE  CARPES BERTELLI</t>
  </si>
  <si>
    <t>MOUGHAN LARROYD BONNASSIS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</si>
  <si>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folha de pagamento e despesas com pessoal do Poder Executivo de Anita Garibaldi, relativas ao período de 2012.</t>
    </r>
  </si>
  <si>
    <t>CLÁUDIO MARTINS NUNES</t>
  </si>
  <si>
    <t>JOEL DE CAMPOS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</si>
</sst>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right"/>
    </xf>
    <xf numFmtId="43" fontId="4" fillId="3" borderId="1" xfId="1" applyFont="1" applyFill="1" applyBorder="1"/>
    <xf numFmtId="164" fontId="4" fillId="3" borderId="1" xfId="1" applyNumberFormat="1" applyFont="1" applyFill="1" applyBorder="1" applyAlignment="1"/>
    <xf numFmtId="43" fontId="2" fillId="4" borderId="1" xfId="0" applyNumberFormat="1" applyFont="1" applyFill="1" applyBorder="1" applyAlignment="1">
      <alignment horizontal="center" vertical="center"/>
    </xf>
    <xf numFmtId="166" fontId="4" fillId="3" borderId="1" xfId="1" applyNumberFormat="1" applyFont="1" applyFill="1" applyBorder="1"/>
    <xf numFmtId="43" fontId="0" fillId="0" borderId="0" xfId="1" applyFont="1"/>
    <xf numFmtId="164" fontId="0" fillId="0" borderId="0" xfId="1" applyNumberFormat="1" applyFont="1"/>
    <xf numFmtId="165" fontId="7" fillId="6" borderId="11" xfId="1" applyNumberFormat="1" applyFont="1" applyFill="1" applyBorder="1" applyAlignment="1">
      <alignment horizontal="center" vertical="center"/>
    </xf>
    <xf numFmtId="43" fontId="7" fillId="6" borderId="11" xfId="1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1" fillId="0" borderId="1" xfId="1" applyFont="1" applyFill="1" applyBorder="1"/>
    <xf numFmtId="165" fontId="3" fillId="0" borderId="0" xfId="0" applyNumberFormat="1" applyFont="1"/>
    <xf numFmtId="43" fontId="3" fillId="0" borderId="0" xfId="0" applyNumberFormat="1" applyFont="1"/>
    <xf numFmtId="0" fontId="2" fillId="4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43" fontId="2" fillId="5" borderId="2" xfId="0" applyNumberFormat="1" applyFont="1" applyFill="1" applyBorder="1"/>
    <xf numFmtId="0" fontId="3" fillId="0" borderId="0" xfId="0" applyFont="1" applyBorder="1" applyAlignment="1">
      <alignment horizontal="left" indent="3"/>
    </xf>
    <xf numFmtId="164" fontId="3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top" indent="3"/>
    </xf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10" xfId="1" applyFont="1" applyFill="1" applyBorder="1" applyAlignment="1">
      <alignment horizontal="right" vertical="center"/>
    </xf>
    <xf numFmtId="0" fontId="2" fillId="0" borderId="3" xfId="0" applyFont="1" applyBorder="1" applyAlignment="1"/>
    <xf numFmtId="167" fontId="8" fillId="2" borderId="1" xfId="1" applyNumberFormat="1" applyFont="1" applyFill="1" applyBorder="1" applyAlignment="1">
      <alignment horizontal="left" vertical="center" indent="5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3" fillId="0" borderId="0" xfId="0" applyFont="1" applyAlignment="1">
      <alignment horizontal="left" vertical="top" indent="3"/>
    </xf>
    <xf numFmtId="0" fontId="3" fillId="0" borderId="0" xfId="0" applyFont="1" applyAlignment="1">
      <alignment horizontal="left" indent="3"/>
    </xf>
    <xf numFmtId="43" fontId="2" fillId="0" borderId="0" xfId="1" applyFont="1"/>
    <xf numFmtId="0" fontId="3" fillId="0" borderId="0" xfId="0" applyFont="1" applyAlignment="1">
      <alignment horizontal="right"/>
    </xf>
    <xf numFmtId="164" fontId="3" fillId="0" borderId="0" xfId="1" applyNumberFormat="1" applyFont="1" applyAlignment="1"/>
    <xf numFmtId="43" fontId="2" fillId="5" borderId="1" xfId="0" applyNumberFormat="1" applyFont="1" applyFill="1" applyBorder="1"/>
    <xf numFmtId="0" fontId="2" fillId="2" borderId="1" xfId="0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right" vertical="center" indent="4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justify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7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13" xfId="0" applyFont="1" applyBorder="1" applyAlignment="1">
      <alignment horizontal="justify" vertical="justify"/>
    </xf>
    <xf numFmtId="0" fontId="3" fillId="0" borderId="13" xfId="0" applyFont="1" applyBorder="1" applyAlignment="1">
      <alignment horizontal="left" vertical="justify"/>
    </xf>
    <xf numFmtId="0" fontId="2" fillId="4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opLeftCell="A37" zoomScale="85" zoomScaleNormal="85" workbookViewId="0">
      <selection activeCell="E67" sqref="E67"/>
    </sheetView>
  </sheetViews>
  <sheetFormatPr defaultRowHeight="15"/>
  <cols>
    <col min="1" max="1" width="14.42578125" style="3" customWidth="1"/>
    <col min="2" max="2" width="23.7109375" style="3" customWidth="1"/>
    <col min="3" max="3" width="23" style="3" customWidth="1"/>
    <col min="4" max="4" width="14.42578125" style="3" customWidth="1"/>
    <col min="5" max="5" width="15.7109375" style="3" customWidth="1"/>
    <col min="7" max="7" width="11.5703125" customWidth="1"/>
  </cols>
  <sheetData>
    <row r="1" spans="1:5" ht="28.5" customHeight="1">
      <c r="A1" s="67" t="s">
        <v>61</v>
      </c>
      <c r="B1" s="67"/>
      <c r="C1" s="67"/>
      <c r="D1" s="67"/>
      <c r="E1" s="67"/>
    </row>
    <row r="2" spans="1:5">
      <c r="A2" s="23" t="s">
        <v>27</v>
      </c>
      <c r="B2" s="2" t="s">
        <v>36</v>
      </c>
      <c r="C2" s="1" t="s">
        <v>8</v>
      </c>
      <c r="D2" s="4" t="s">
        <v>0</v>
      </c>
      <c r="E2" s="24">
        <f>D4+D9</f>
        <v>1999.2</v>
      </c>
    </row>
    <row r="3" spans="1:5">
      <c r="A3" s="52" t="s">
        <v>34</v>
      </c>
      <c r="B3" s="53"/>
      <c r="C3" s="61" t="s">
        <v>24</v>
      </c>
      <c r="D3" s="62"/>
      <c r="E3" s="62"/>
    </row>
    <row r="4" spans="1:5">
      <c r="A4" s="25" t="s">
        <v>3</v>
      </c>
      <c r="B4" s="26">
        <v>3.5</v>
      </c>
      <c r="C4" s="27" t="s">
        <v>6</v>
      </c>
      <c r="D4" s="28">
        <v>999.6</v>
      </c>
      <c r="E4" s="29" t="s">
        <v>5</v>
      </c>
    </row>
    <row r="5" spans="1:5">
      <c r="A5" s="25" t="s">
        <v>2</v>
      </c>
      <c r="B5" s="29" t="s">
        <v>33</v>
      </c>
      <c r="C5" s="29"/>
      <c r="D5" s="29"/>
      <c r="E5" s="29"/>
    </row>
    <row r="6" spans="1:5">
      <c r="A6" s="25" t="s">
        <v>1</v>
      </c>
      <c r="B6" s="29" t="s">
        <v>31</v>
      </c>
      <c r="C6" s="29"/>
      <c r="D6" s="29"/>
      <c r="E6" s="29"/>
    </row>
    <row r="7" spans="1:5">
      <c r="A7" s="30" t="s">
        <v>4</v>
      </c>
      <c r="B7" s="60" t="s">
        <v>32</v>
      </c>
      <c r="C7" s="60"/>
      <c r="D7" s="60"/>
      <c r="E7" s="60"/>
    </row>
    <row r="8" spans="1:5">
      <c r="A8" s="52" t="s">
        <v>35</v>
      </c>
      <c r="B8" s="53"/>
      <c r="C8" s="61" t="s">
        <v>24</v>
      </c>
      <c r="D8" s="62"/>
      <c r="E8" s="62"/>
    </row>
    <row r="9" spans="1:5">
      <c r="A9" s="25" t="s">
        <v>3</v>
      </c>
      <c r="B9" s="26">
        <v>3.5</v>
      </c>
      <c r="C9" s="27" t="s">
        <v>6</v>
      </c>
      <c r="D9" s="28">
        <v>999.6</v>
      </c>
      <c r="E9" s="29" t="s">
        <v>5</v>
      </c>
    </row>
    <row r="10" spans="1:5">
      <c r="A10" s="25" t="s">
        <v>2</v>
      </c>
      <c r="B10" s="29" t="s">
        <v>33</v>
      </c>
      <c r="C10" s="29"/>
      <c r="D10" s="29"/>
      <c r="E10" s="29"/>
    </row>
    <row r="11" spans="1:5">
      <c r="A11" s="25" t="s">
        <v>1</v>
      </c>
      <c r="B11" s="29" t="s">
        <v>31</v>
      </c>
      <c r="C11" s="29"/>
      <c r="D11" s="29"/>
      <c r="E11" s="29"/>
    </row>
    <row r="12" spans="1:5">
      <c r="A12" s="30" t="s">
        <v>4</v>
      </c>
      <c r="B12" s="60" t="s">
        <v>32</v>
      </c>
      <c r="C12" s="60"/>
      <c r="D12" s="60"/>
      <c r="E12" s="60"/>
    </row>
    <row r="13" spans="1:5">
      <c r="A13" s="23" t="s">
        <v>37</v>
      </c>
      <c r="B13" s="2" t="s">
        <v>25</v>
      </c>
      <c r="C13" s="1" t="s">
        <v>8</v>
      </c>
      <c r="D13" s="4" t="s">
        <v>0</v>
      </c>
      <c r="E13" s="24">
        <f>D15+D20</f>
        <v>228.5</v>
      </c>
    </row>
    <row r="14" spans="1:5">
      <c r="A14" s="52" t="s">
        <v>41</v>
      </c>
      <c r="B14" s="53"/>
      <c r="C14" s="61" t="s">
        <v>57</v>
      </c>
      <c r="D14" s="62"/>
      <c r="E14" s="62"/>
    </row>
    <row r="15" spans="1:5">
      <c r="A15" s="25" t="s">
        <v>3</v>
      </c>
      <c r="B15" s="26">
        <v>0.5</v>
      </c>
      <c r="C15" s="27" t="s">
        <v>6</v>
      </c>
      <c r="D15" s="28">
        <v>95</v>
      </c>
      <c r="E15" s="29" t="s">
        <v>7</v>
      </c>
    </row>
    <row r="16" spans="1:5">
      <c r="A16" s="25" t="s">
        <v>2</v>
      </c>
      <c r="B16" s="29" t="s">
        <v>40</v>
      </c>
      <c r="C16" s="29"/>
      <c r="D16" s="29"/>
      <c r="E16" s="29"/>
    </row>
    <row r="17" spans="1:5">
      <c r="A17" s="25" t="s">
        <v>1</v>
      </c>
      <c r="B17" s="29" t="s">
        <v>38</v>
      </c>
      <c r="C17" s="29"/>
      <c r="D17" s="29"/>
      <c r="E17" s="29"/>
    </row>
    <row r="18" spans="1:5" ht="39" customHeight="1">
      <c r="A18" s="30" t="s">
        <v>4</v>
      </c>
      <c r="B18" s="60" t="s">
        <v>58</v>
      </c>
      <c r="C18" s="60"/>
      <c r="D18" s="60"/>
      <c r="E18" s="60"/>
    </row>
    <row r="19" spans="1:5">
      <c r="A19" s="52" t="s">
        <v>42</v>
      </c>
      <c r="B19" s="53"/>
      <c r="C19" s="61" t="s">
        <v>24</v>
      </c>
      <c r="D19" s="62"/>
      <c r="E19" s="62"/>
    </row>
    <row r="20" spans="1:5">
      <c r="A20" s="25" t="s">
        <v>3</v>
      </c>
      <c r="B20" s="26">
        <v>0.5</v>
      </c>
      <c r="C20" s="27" t="s">
        <v>6</v>
      </c>
      <c r="D20" s="28">
        <v>133.5</v>
      </c>
      <c r="E20" s="29" t="s">
        <v>7</v>
      </c>
    </row>
    <row r="21" spans="1:5">
      <c r="A21" s="25" t="s">
        <v>2</v>
      </c>
      <c r="B21" s="29" t="s">
        <v>40</v>
      </c>
      <c r="C21" s="29"/>
      <c r="D21" s="29"/>
      <c r="E21" s="29"/>
    </row>
    <row r="22" spans="1:5">
      <c r="A22" s="25" t="s">
        <v>1</v>
      </c>
      <c r="B22" s="29" t="s">
        <v>38</v>
      </c>
      <c r="C22" s="29"/>
      <c r="D22" s="29"/>
      <c r="E22" s="29"/>
    </row>
    <row r="23" spans="1:5" ht="40.5" customHeight="1">
      <c r="A23" s="30" t="s">
        <v>4</v>
      </c>
      <c r="B23" s="60" t="s">
        <v>39</v>
      </c>
      <c r="C23" s="60"/>
      <c r="D23" s="60"/>
      <c r="E23" s="60"/>
    </row>
    <row r="24" spans="1:5">
      <c r="A24" s="23" t="s">
        <v>28</v>
      </c>
      <c r="B24" s="2" t="s">
        <v>43</v>
      </c>
      <c r="C24" s="1" t="s">
        <v>9</v>
      </c>
      <c r="D24" s="4" t="s">
        <v>0</v>
      </c>
      <c r="E24" s="24">
        <f>D26</f>
        <v>1272.5</v>
      </c>
    </row>
    <row r="25" spans="1:5">
      <c r="A25" s="52" t="s">
        <v>59</v>
      </c>
      <c r="B25" s="53"/>
      <c r="C25" s="61" t="s">
        <v>24</v>
      </c>
      <c r="D25" s="62"/>
      <c r="E25" s="62"/>
    </row>
    <row r="26" spans="1:5">
      <c r="A26" s="25" t="s">
        <v>3</v>
      </c>
      <c r="B26" s="26">
        <v>2.5</v>
      </c>
      <c r="C26" s="27" t="s">
        <v>6</v>
      </c>
      <c r="D26" s="28">
        <v>1272.5</v>
      </c>
      <c r="E26" s="29" t="s">
        <v>7</v>
      </c>
    </row>
    <row r="27" spans="1:5">
      <c r="A27" s="25" t="s">
        <v>2</v>
      </c>
      <c r="B27" s="29" t="s">
        <v>47</v>
      </c>
      <c r="C27" s="29"/>
      <c r="D27" s="29"/>
      <c r="E27" s="29"/>
    </row>
    <row r="28" spans="1:5">
      <c r="A28" s="25" t="s">
        <v>1</v>
      </c>
      <c r="B28" s="29" t="s">
        <v>45</v>
      </c>
      <c r="C28" s="29"/>
      <c r="D28" s="29"/>
      <c r="E28" s="29"/>
    </row>
    <row r="29" spans="1:5">
      <c r="A29" s="30" t="s">
        <v>4</v>
      </c>
      <c r="B29" s="60" t="s">
        <v>46</v>
      </c>
      <c r="C29" s="60"/>
      <c r="D29" s="60"/>
      <c r="E29" s="60"/>
    </row>
    <row r="30" spans="1:5" ht="15" customHeight="1">
      <c r="A30" s="23" t="s">
        <v>48</v>
      </c>
      <c r="B30" s="2" t="s">
        <v>49</v>
      </c>
      <c r="C30" s="1" t="s">
        <v>20</v>
      </c>
      <c r="D30" s="4" t="s">
        <v>0</v>
      </c>
      <c r="E30" s="24">
        <f>D32+D37+D42+D47</f>
        <v>3254.3999999999996</v>
      </c>
    </row>
    <row r="31" spans="1:5">
      <c r="A31" s="52" t="s">
        <v>50</v>
      </c>
      <c r="B31" s="53"/>
      <c r="C31" s="61" t="s">
        <v>19</v>
      </c>
      <c r="D31" s="62"/>
      <c r="E31" s="62"/>
    </row>
    <row r="32" spans="1:5">
      <c r="A32" s="25" t="s">
        <v>3</v>
      </c>
      <c r="B32" s="26">
        <v>3</v>
      </c>
      <c r="C32" s="27" t="s">
        <v>6</v>
      </c>
      <c r="D32" s="28">
        <v>684</v>
      </c>
      <c r="E32" s="29" t="s">
        <v>5</v>
      </c>
    </row>
    <row r="33" spans="1:5">
      <c r="A33" s="25" t="s">
        <v>2</v>
      </c>
      <c r="B33" s="29" t="s">
        <v>54</v>
      </c>
      <c r="C33" s="29"/>
      <c r="D33" s="29"/>
      <c r="E33" s="29"/>
    </row>
    <row r="34" spans="1:5">
      <c r="A34" s="25" t="s">
        <v>1</v>
      </c>
      <c r="B34" s="29" t="s">
        <v>55</v>
      </c>
      <c r="C34" s="29"/>
      <c r="D34" s="29"/>
      <c r="E34" s="29"/>
    </row>
    <row r="35" spans="1:5" ht="39" customHeight="1">
      <c r="A35" s="30" t="s">
        <v>4</v>
      </c>
      <c r="B35" s="60" t="s">
        <v>60</v>
      </c>
      <c r="C35" s="60"/>
      <c r="D35" s="60"/>
      <c r="E35" s="60"/>
    </row>
    <row r="36" spans="1:5">
      <c r="A36" s="52" t="s">
        <v>51</v>
      </c>
      <c r="B36" s="53"/>
      <c r="C36" s="61" t="s">
        <v>24</v>
      </c>
      <c r="D36" s="62"/>
      <c r="E36" s="62"/>
    </row>
    <row r="37" spans="1:5">
      <c r="A37" s="25" t="s">
        <v>3</v>
      </c>
      <c r="B37" s="26">
        <v>3</v>
      </c>
      <c r="C37" s="27" t="s">
        <v>6</v>
      </c>
      <c r="D37" s="28">
        <v>856.8</v>
      </c>
      <c r="E37" s="29" t="s">
        <v>5</v>
      </c>
    </row>
    <row r="38" spans="1:5">
      <c r="A38" s="25" t="s">
        <v>2</v>
      </c>
      <c r="B38" s="29" t="s">
        <v>54</v>
      </c>
      <c r="C38" s="29"/>
      <c r="D38" s="29"/>
      <c r="E38" s="29"/>
    </row>
    <row r="39" spans="1:5">
      <c r="A39" s="25" t="s">
        <v>1</v>
      </c>
      <c r="B39" s="29" t="s">
        <v>55</v>
      </c>
      <c r="C39" s="29"/>
      <c r="D39" s="29"/>
      <c r="E39" s="29"/>
    </row>
    <row r="40" spans="1:5" ht="39" customHeight="1">
      <c r="A40" s="30" t="s">
        <v>4</v>
      </c>
      <c r="B40" s="60" t="s">
        <v>56</v>
      </c>
      <c r="C40" s="60"/>
      <c r="D40" s="60"/>
      <c r="E40" s="60"/>
    </row>
    <row r="41" spans="1:5">
      <c r="A41" s="52" t="s">
        <v>52</v>
      </c>
      <c r="B41" s="53"/>
      <c r="C41" s="61" t="s">
        <v>24</v>
      </c>
      <c r="D41" s="62"/>
      <c r="E41" s="62"/>
    </row>
    <row r="42" spans="1:5">
      <c r="A42" s="25" t="s">
        <v>3</v>
      </c>
      <c r="B42" s="26">
        <v>3</v>
      </c>
      <c r="C42" s="27" t="s">
        <v>6</v>
      </c>
      <c r="D42" s="28">
        <v>856.8</v>
      </c>
      <c r="E42" s="29" t="s">
        <v>5</v>
      </c>
    </row>
    <row r="43" spans="1:5">
      <c r="A43" s="25" t="s">
        <v>2</v>
      </c>
      <c r="B43" s="29" t="s">
        <v>54</v>
      </c>
      <c r="C43" s="29"/>
      <c r="D43" s="29"/>
      <c r="E43" s="29"/>
    </row>
    <row r="44" spans="1:5">
      <c r="A44" s="25" t="s">
        <v>1</v>
      </c>
      <c r="B44" s="29" t="s">
        <v>55</v>
      </c>
      <c r="C44" s="29"/>
      <c r="D44" s="29"/>
      <c r="E44" s="29"/>
    </row>
    <row r="45" spans="1:5" ht="39" customHeight="1">
      <c r="A45" s="30" t="s">
        <v>4</v>
      </c>
      <c r="B45" s="60" t="s">
        <v>56</v>
      </c>
      <c r="C45" s="60"/>
      <c r="D45" s="60"/>
      <c r="E45" s="60"/>
    </row>
    <row r="46" spans="1:5">
      <c r="A46" s="52" t="s">
        <v>53</v>
      </c>
      <c r="B46" s="53"/>
      <c r="C46" s="61" t="s">
        <v>24</v>
      </c>
      <c r="D46" s="62"/>
      <c r="E46" s="62"/>
    </row>
    <row r="47" spans="1:5">
      <c r="A47" s="25" t="s">
        <v>3</v>
      </c>
      <c r="B47" s="26">
        <v>3</v>
      </c>
      <c r="C47" s="27" t="s">
        <v>6</v>
      </c>
      <c r="D47" s="28">
        <v>856.8</v>
      </c>
      <c r="E47" s="29" t="s">
        <v>5</v>
      </c>
    </row>
    <row r="48" spans="1:5">
      <c r="A48" s="25" t="s">
        <v>2</v>
      </c>
      <c r="B48" s="29" t="s">
        <v>54</v>
      </c>
      <c r="C48" s="29"/>
      <c r="D48" s="29"/>
      <c r="E48" s="29"/>
    </row>
    <row r="49" spans="1:7">
      <c r="A49" s="25" t="s">
        <v>1</v>
      </c>
      <c r="B49" s="29" t="s">
        <v>55</v>
      </c>
      <c r="C49" s="29"/>
      <c r="D49" s="29"/>
      <c r="E49" s="29"/>
    </row>
    <row r="50" spans="1:7" ht="39" customHeight="1">
      <c r="A50" s="30" t="s">
        <v>4</v>
      </c>
      <c r="B50" s="60" t="s">
        <v>56</v>
      </c>
      <c r="C50" s="60"/>
      <c r="D50" s="60"/>
      <c r="E50" s="60"/>
    </row>
    <row r="51" spans="1:7" ht="15" customHeight="1">
      <c r="A51" s="54" t="s">
        <v>10</v>
      </c>
      <c r="B51" s="55"/>
      <c r="C51" s="63" t="s">
        <v>11</v>
      </c>
      <c r="D51" s="63"/>
      <c r="E51" s="31">
        <v>22.5</v>
      </c>
    </row>
    <row r="52" spans="1:7" ht="15" customHeight="1">
      <c r="A52" s="56"/>
      <c r="B52" s="57"/>
      <c r="C52" s="63" t="s">
        <v>12</v>
      </c>
      <c r="D52" s="63"/>
      <c r="E52" s="32">
        <v>9</v>
      </c>
    </row>
    <row r="53" spans="1:7" ht="15" customHeight="1">
      <c r="A53" s="56"/>
      <c r="B53" s="57"/>
      <c r="C53" s="63" t="s">
        <v>13</v>
      </c>
      <c r="D53" s="63"/>
      <c r="E53" s="32">
        <v>4</v>
      </c>
    </row>
    <row r="54" spans="1:7" ht="15" customHeight="1">
      <c r="A54" s="58"/>
      <c r="B54" s="59"/>
      <c r="C54" s="64" t="s">
        <v>22</v>
      </c>
      <c r="D54" s="63"/>
      <c r="E54" s="33">
        <v>6754.6</v>
      </c>
    </row>
    <row r="55" spans="1:7">
      <c r="A55" s="65" t="s">
        <v>14</v>
      </c>
      <c r="B55" s="66"/>
      <c r="C55" s="18" t="s">
        <v>15</v>
      </c>
      <c r="D55" s="18" t="s">
        <v>16</v>
      </c>
      <c r="E55" s="34" t="s">
        <v>17</v>
      </c>
      <c r="F55" s="10"/>
      <c r="G55" s="9"/>
    </row>
    <row r="56" spans="1:7">
      <c r="A56" s="52" t="s">
        <v>41</v>
      </c>
      <c r="B56" s="53"/>
      <c r="C56" s="29" t="s">
        <v>57</v>
      </c>
      <c r="D56" s="14">
        <f>B15</f>
        <v>0.5</v>
      </c>
      <c r="E56" s="35">
        <f>D15</f>
        <v>95</v>
      </c>
    </row>
    <row r="57" spans="1:7">
      <c r="A57" s="52" t="s">
        <v>50</v>
      </c>
      <c r="B57" s="53"/>
      <c r="C57" s="13" t="s">
        <v>19</v>
      </c>
      <c r="D57" s="14">
        <v>3</v>
      </c>
      <c r="E57" s="35">
        <v>684</v>
      </c>
    </row>
    <row r="58" spans="1:7">
      <c r="A58" s="52" t="s">
        <v>51</v>
      </c>
      <c r="B58" s="53"/>
      <c r="C58" s="13" t="s">
        <v>24</v>
      </c>
      <c r="D58" s="14">
        <v>3</v>
      </c>
      <c r="E58" s="35">
        <v>856.8</v>
      </c>
    </row>
    <row r="59" spans="1:7">
      <c r="A59" s="52" t="s">
        <v>42</v>
      </c>
      <c r="B59" s="53"/>
      <c r="C59" s="13" t="s">
        <v>24</v>
      </c>
      <c r="D59" s="14">
        <v>0.5</v>
      </c>
      <c r="E59" s="35">
        <v>133.5</v>
      </c>
    </row>
    <row r="60" spans="1:7">
      <c r="A60" s="52" t="s">
        <v>52</v>
      </c>
      <c r="B60" s="53"/>
      <c r="C60" s="13" t="s">
        <v>24</v>
      </c>
      <c r="D60" s="14">
        <v>3</v>
      </c>
      <c r="E60" s="35">
        <v>856.8</v>
      </c>
    </row>
    <row r="61" spans="1:7">
      <c r="A61" s="52" t="s">
        <v>44</v>
      </c>
      <c r="B61" s="53"/>
      <c r="C61" s="13" t="s">
        <v>24</v>
      </c>
      <c r="D61" s="14">
        <v>2.5</v>
      </c>
      <c r="E61" s="35">
        <v>1272.5</v>
      </c>
    </row>
    <row r="62" spans="1:7">
      <c r="A62" s="52" t="s">
        <v>34</v>
      </c>
      <c r="B62" s="53"/>
      <c r="C62" s="13" t="s">
        <v>24</v>
      </c>
      <c r="D62" s="14">
        <v>3.5</v>
      </c>
      <c r="E62" s="35">
        <v>999.6</v>
      </c>
    </row>
    <row r="63" spans="1:7">
      <c r="A63" s="52" t="s">
        <v>35</v>
      </c>
      <c r="B63" s="53"/>
      <c r="C63" s="13" t="s">
        <v>24</v>
      </c>
      <c r="D63" s="14">
        <v>3.5</v>
      </c>
      <c r="E63" s="35">
        <v>999.6</v>
      </c>
    </row>
    <row r="64" spans="1:7">
      <c r="A64" s="52" t="s">
        <v>53</v>
      </c>
      <c r="B64" s="53"/>
      <c r="C64" s="13" t="s">
        <v>24</v>
      </c>
      <c r="D64" s="14">
        <v>3</v>
      </c>
      <c r="E64" s="35">
        <v>856.8</v>
      </c>
    </row>
    <row r="65" spans="1:5">
      <c r="A65" s="69" t="s">
        <v>18</v>
      </c>
      <c r="B65" s="70"/>
      <c r="C65" s="70"/>
      <c r="D65" s="11">
        <f>SUM(D56:D64)</f>
        <v>22.5</v>
      </c>
      <c r="E65" s="36">
        <f>SUM(E56:E64)</f>
        <v>6754.6</v>
      </c>
    </row>
    <row r="66" spans="1:5">
      <c r="A66" s="68" t="s">
        <v>62</v>
      </c>
      <c r="B66" s="68"/>
      <c r="C66" s="68"/>
      <c r="D66" s="68"/>
      <c r="E66" s="68"/>
    </row>
    <row r="67" spans="1:5">
      <c r="E67" s="17"/>
    </row>
  </sheetData>
  <sheetProtection password="C76B" sheet="1" objects="1" scenarios="1"/>
  <sortState ref="A55:B63">
    <sortCondition ref="A55"/>
  </sortState>
  <mergeCells count="45">
    <mergeCell ref="A1:E1"/>
    <mergeCell ref="A66:E66"/>
    <mergeCell ref="A65:C65"/>
    <mergeCell ref="A63:B63"/>
    <mergeCell ref="B18:E18"/>
    <mergeCell ref="A19:B19"/>
    <mergeCell ref="C19:E19"/>
    <mergeCell ref="B23:E23"/>
    <mergeCell ref="A64:B64"/>
    <mergeCell ref="C36:E36"/>
    <mergeCell ref="A61:B61"/>
    <mergeCell ref="A62:B62"/>
    <mergeCell ref="A59:B59"/>
    <mergeCell ref="A60:B60"/>
    <mergeCell ref="B40:E40"/>
    <mergeCell ref="A41:B41"/>
    <mergeCell ref="A3:B3"/>
    <mergeCell ref="C3:E3"/>
    <mergeCell ref="B7:E7"/>
    <mergeCell ref="A14:B14"/>
    <mergeCell ref="C14:E14"/>
    <mergeCell ref="A8:B8"/>
    <mergeCell ref="C8:E8"/>
    <mergeCell ref="B12:E12"/>
    <mergeCell ref="C51:D51"/>
    <mergeCell ref="C52:D52"/>
    <mergeCell ref="C53:D53"/>
    <mergeCell ref="C54:D54"/>
    <mergeCell ref="A55:B55"/>
    <mergeCell ref="A57:B57"/>
    <mergeCell ref="A58:B58"/>
    <mergeCell ref="A56:B56"/>
    <mergeCell ref="A25:B25"/>
    <mergeCell ref="A51:B54"/>
    <mergeCell ref="B29:E29"/>
    <mergeCell ref="A31:B31"/>
    <mergeCell ref="C31:E31"/>
    <mergeCell ref="B35:E35"/>
    <mergeCell ref="A36:B36"/>
    <mergeCell ref="A46:B46"/>
    <mergeCell ref="C46:E46"/>
    <mergeCell ref="B50:E50"/>
    <mergeCell ref="C41:E41"/>
    <mergeCell ref="B45:E45"/>
    <mergeCell ref="C25:E2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1"/>
  <sheetViews>
    <sheetView topLeftCell="A137" zoomScale="90" zoomScaleNormal="90" workbookViewId="0">
      <selection activeCell="I176" sqref="I176"/>
    </sheetView>
  </sheetViews>
  <sheetFormatPr defaultRowHeight="15"/>
  <cols>
    <col min="1" max="1" width="14.42578125" style="3" customWidth="1"/>
    <col min="2" max="2" width="23.7109375" style="3" customWidth="1"/>
    <col min="3" max="3" width="25.42578125" style="3" customWidth="1"/>
    <col min="4" max="4" width="14.42578125" style="3" customWidth="1"/>
    <col min="5" max="5" width="15.7109375" style="3" customWidth="1"/>
    <col min="8" max="8" width="11.5703125" customWidth="1"/>
  </cols>
  <sheetData>
    <row r="1" spans="1:5" ht="30" customHeight="1">
      <c r="A1" s="67" t="s">
        <v>61</v>
      </c>
      <c r="B1" s="67"/>
      <c r="C1" s="67"/>
      <c r="D1" s="67"/>
      <c r="E1" s="67"/>
    </row>
    <row r="2" spans="1:5" ht="15" customHeight="1">
      <c r="A2" s="47" t="s">
        <v>131</v>
      </c>
      <c r="B2" s="2" t="s">
        <v>130</v>
      </c>
      <c r="C2" s="1" t="s">
        <v>129</v>
      </c>
      <c r="D2" s="4" t="s">
        <v>0</v>
      </c>
      <c r="E2" s="46">
        <f>D4+D9</f>
        <v>4170</v>
      </c>
    </row>
    <row r="3" spans="1:5" ht="15" customHeight="1">
      <c r="A3" s="71" t="s">
        <v>26</v>
      </c>
      <c r="B3" s="53"/>
      <c r="C3" s="61" t="s">
        <v>24</v>
      </c>
      <c r="D3" s="62"/>
      <c r="E3" s="75"/>
    </row>
    <row r="4" spans="1:5" ht="15" customHeight="1">
      <c r="A4" s="42" t="s">
        <v>3</v>
      </c>
      <c r="B4" s="45">
        <v>5</v>
      </c>
      <c r="C4" s="44" t="s">
        <v>6</v>
      </c>
      <c r="D4" s="43">
        <v>2085</v>
      </c>
      <c r="E4" s="3" t="s">
        <v>7</v>
      </c>
    </row>
    <row r="5" spans="1:5" ht="15" customHeight="1">
      <c r="A5" s="42" t="s">
        <v>2</v>
      </c>
      <c r="B5" s="3" t="s">
        <v>128</v>
      </c>
    </row>
    <row r="6" spans="1:5">
      <c r="A6" s="42" t="s">
        <v>1</v>
      </c>
      <c r="B6" s="3" t="s">
        <v>90</v>
      </c>
    </row>
    <row r="7" spans="1:5" ht="15" customHeight="1">
      <c r="A7" s="41" t="s">
        <v>4</v>
      </c>
      <c r="B7" s="76" t="s">
        <v>127</v>
      </c>
      <c r="C7" s="76"/>
      <c r="D7" s="76"/>
      <c r="E7" s="76"/>
    </row>
    <row r="8" spans="1:5">
      <c r="A8" s="71" t="s">
        <v>71</v>
      </c>
      <c r="B8" s="53"/>
      <c r="C8" s="61" t="s">
        <v>24</v>
      </c>
      <c r="D8" s="62"/>
      <c r="E8" s="75"/>
    </row>
    <row r="9" spans="1:5" ht="15" customHeight="1">
      <c r="A9" s="42" t="s">
        <v>3</v>
      </c>
      <c r="B9" s="45">
        <v>5</v>
      </c>
      <c r="C9" s="44" t="s">
        <v>6</v>
      </c>
      <c r="D9" s="43">
        <v>2085</v>
      </c>
      <c r="E9" s="3" t="s">
        <v>7</v>
      </c>
    </row>
    <row r="10" spans="1:5" ht="15" customHeight="1">
      <c r="A10" s="42" t="s">
        <v>2</v>
      </c>
      <c r="B10" s="3" t="s">
        <v>128</v>
      </c>
    </row>
    <row r="11" spans="1:5">
      <c r="A11" s="42" t="s">
        <v>1</v>
      </c>
      <c r="B11" s="3" t="s">
        <v>90</v>
      </c>
    </row>
    <row r="12" spans="1:5" ht="15" customHeight="1">
      <c r="A12" s="41" t="s">
        <v>4</v>
      </c>
      <c r="B12" s="76" t="s">
        <v>127</v>
      </c>
      <c r="C12" s="76"/>
      <c r="D12" s="76"/>
      <c r="E12" s="76"/>
    </row>
    <row r="13" spans="1:5">
      <c r="A13" s="47" t="s">
        <v>126</v>
      </c>
      <c r="B13" s="2" t="s">
        <v>92</v>
      </c>
      <c r="C13" s="1" t="s">
        <v>20</v>
      </c>
      <c r="D13" s="4" t="s">
        <v>0</v>
      </c>
      <c r="E13" s="46">
        <f>D25+D30+D20+D15</f>
        <v>513.6</v>
      </c>
    </row>
    <row r="14" spans="1:5">
      <c r="A14" s="71" t="s">
        <v>78</v>
      </c>
      <c r="B14" s="53"/>
      <c r="C14" s="61" t="s">
        <v>113</v>
      </c>
      <c r="D14" s="62"/>
      <c r="E14" s="75"/>
    </row>
    <row r="15" spans="1:5">
      <c r="A15" s="42" t="s">
        <v>3</v>
      </c>
      <c r="B15" s="45">
        <v>0.5</v>
      </c>
      <c r="C15" s="44" t="s">
        <v>6</v>
      </c>
      <c r="D15" s="43">
        <v>114</v>
      </c>
      <c r="E15" s="3" t="s">
        <v>5</v>
      </c>
    </row>
    <row r="16" spans="1:5">
      <c r="A16" s="42" t="s">
        <v>2</v>
      </c>
      <c r="B16" s="3" t="s">
        <v>125</v>
      </c>
    </row>
    <row r="17" spans="1:5">
      <c r="A17" s="42" t="s">
        <v>1</v>
      </c>
      <c r="B17" s="3" t="s">
        <v>132</v>
      </c>
    </row>
    <row r="18" spans="1:5" ht="15" customHeight="1">
      <c r="A18" s="41" t="s">
        <v>4</v>
      </c>
      <c r="B18" s="76" t="s">
        <v>124</v>
      </c>
      <c r="C18" s="76"/>
      <c r="D18" s="76"/>
      <c r="E18" s="76"/>
    </row>
    <row r="19" spans="1:5">
      <c r="A19" s="71" t="s">
        <v>74</v>
      </c>
      <c r="B19" s="53"/>
      <c r="C19" s="61" t="s">
        <v>24</v>
      </c>
      <c r="D19" s="62"/>
      <c r="E19" s="75"/>
    </row>
    <row r="20" spans="1:5">
      <c r="A20" s="42" t="s">
        <v>3</v>
      </c>
      <c r="B20" s="45">
        <v>0.5</v>
      </c>
      <c r="C20" s="44" t="s">
        <v>6</v>
      </c>
      <c r="D20" s="43">
        <v>142.80000000000001</v>
      </c>
      <c r="E20" s="3" t="s">
        <v>5</v>
      </c>
    </row>
    <row r="21" spans="1:5">
      <c r="A21" s="42" t="s">
        <v>2</v>
      </c>
      <c r="B21" s="3" t="s">
        <v>125</v>
      </c>
    </row>
    <row r="22" spans="1:5">
      <c r="A22" s="42" t="s">
        <v>1</v>
      </c>
      <c r="B22" s="3" t="s">
        <v>132</v>
      </c>
    </row>
    <row r="23" spans="1:5" ht="15" customHeight="1">
      <c r="A23" s="41" t="s">
        <v>4</v>
      </c>
      <c r="B23" s="76" t="s">
        <v>124</v>
      </c>
      <c r="C23" s="76"/>
      <c r="D23" s="76"/>
      <c r="E23" s="76"/>
    </row>
    <row r="24" spans="1:5">
      <c r="A24" s="71" t="s">
        <v>68</v>
      </c>
      <c r="B24" s="53"/>
      <c r="C24" s="61" t="s">
        <v>113</v>
      </c>
      <c r="D24" s="62"/>
      <c r="E24" s="75"/>
    </row>
    <row r="25" spans="1:5">
      <c r="A25" s="42" t="s">
        <v>3</v>
      </c>
      <c r="B25" s="45">
        <v>0.5</v>
      </c>
      <c r="C25" s="44" t="s">
        <v>6</v>
      </c>
      <c r="D25" s="43">
        <v>114</v>
      </c>
      <c r="E25" s="3" t="s">
        <v>5</v>
      </c>
    </row>
    <row r="26" spans="1:5">
      <c r="A26" s="42" t="s">
        <v>2</v>
      </c>
      <c r="B26" s="3" t="s">
        <v>125</v>
      </c>
    </row>
    <row r="27" spans="1:5">
      <c r="A27" s="42" t="s">
        <v>1</v>
      </c>
      <c r="B27" s="3" t="s">
        <v>132</v>
      </c>
    </row>
    <row r="28" spans="1:5" ht="15" customHeight="1">
      <c r="A28" s="41" t="s">
        <v>4</v>
      </c>
      <c r="B28" s="76" t="s">
        <v>124</v>
      </c>
      <c r="C28" s="76"/>
      <c r="D28" s="76"/>
      <c r="E28" s="76"/>
    </row>
    <row r="29" spans="1:5">
      <c r="A29" s="71" t="s">
        <v>66</v>
      </c>
      <c r="B29" s="53"/>
      <c r="C29" s="61" t="s">
        <v>24</v>
      </c>
      <c r="D29" s="62"/>
      <c r="E29" s="75"/>
    </row>
    <row r="30" spans="1:5">
      <c r="A30" s="42" t="s">
        <v>3</v>
      </c>
      <c r="B30" s="45">
        <v>0.5</v>
      </c>
      <c r="C30" s="44" t="s">
        <v>6</v>
      </c>
      <c r="D30" s="43">
        <v>142.80000000000001</v>
      </c>
      <c r="E30" s="3" t="s">
        <v>5</v>
      </c>
    </row>
    <row r="31" spans="1:5">
      <c r="A31" s="42" t="s">
        <v>2</v>
      </c>
      <c r="B31" s="3" t="s">
        <v>125</v>
      </c>
    </row>
    <row r="32" spans="1:5">
      <c r="A32" s="42" t="s">
        <v>1</v>
      </c>
      <c r="B32" s="3" t="s">
        <v>132</v>
      </c>
    </row>
    <row r="33" spans="1:5" ht="15" customHeight="1">
      <c r="A33" s="41" t="s">
        <v>4</v>
      </c>
      <c r="B33" s="76" t="s">
        <v>124</v>
      </c>
      <c r="C33" s="76"/>
      <c r="D33" s="76"/>
      <c r="E33" s="76"/>
    </row>
    <row r="34" spans="1:5">
      <c r="A34" s="47" t="s">
        <v>123</v>
      </c>
      <c r="B34" s="2" t="s">
        <v>122</v>
      </c>
      <c r="C34" s="1" t="s">
        <v>114</v>
      </c>
      <c r="D34" s="4" t="s">
        <v>0</v>
      </c>
      <c r="E34" s="46">
        <f>D46+D41+D36</f>
        <v>2397.6</v>
      </c>
    </row>
    <row r="35" spans="1:5">
      <c r="A35" s="71" t="s">
        <v>21</v>
      </c>
      <c r="B35" s="53"/>
      <c r="C35" s="61" t="s">
        <v>19</v>
      </c>
      <c r="D35" s="62"/>
      <c r="E35" s="75"/>
    </row>
    <row r="36" spans="1:5">
      <c r="A36" s="42" t="s">
        <v>3</v>
      </c>
      <c r="B36" s="45">
        <v>3</v>
      </c>
      <c r="C36" s="44" t="s">
        <v>6</v>
      </c>
      <c r="D36" s="43">
        <v>684</v>
      </c>
      <c r="E36" s="3" t="s">
        <v>5</v>
      </c>
    </row>
    <row r="37" spans="1:5">
      <c r="A37" s="42" t="s">
        <v>2</v>
      </c>
      <c r="B37" s="3" t="s">
        <v>117</v>
      </c>
    </row>
    <row r="38" spans="1:5">
      <c r="A38" s="42" t="s">
        <v>1</v>
      </c>
      <c r="B38" s="3" t="s">
        <v>133</v>
      </c>
    </row>
    <row r="39" spans="1:5" ht="24.75" customHeight="1">
      <c r="A39" s="41" t="s">
        <v>4</v>
      </c>
      <c r="B39" s="76" t="s">
        <v>134</v>
      </c>
      <c r="C39" s="76"/>
      <c r="D39" s="76"/>
      <c r="E39" s="76"/>
    </row>
    <row r="40" spans="1:5">
      <c r="A40" s="71" t="s">
        <v>70</v>
      </c>
      <c r="B40" s="53"/>
      <c r="C40" s="61" t="s">
        <v>24</v>
      </c>
      <c r="D40" s="62"/>
      <c r="E40" s="75"/>
    </row>
    <row r="41" spans="1:5">
      <c r="A41" s="42" t="s">
        <v>3</v>
      </c>
      <c r="B41" s="45">
        <v>3</v>
      </c>
      <c r="C41" s="44" t="s">
        <v>6</v>
      </c>
      <c r="D41" s="43">
        <v>856.8</v>
      </c>
      <c r="E41" s="3" t="s">
        <v>5</v>
      </c>
    </row>
    <row r="42" spans="1:5">
      <c r="A42" s="42" t="s">
        <v>2</v>
      </c>
      <c r="B42" s="3" t="s">
        <v>117</v>
      </c>
    </row>
    <row r="43" spans="1:5">
      <c r="A43" s="42" t="s">
        <v>1</v>
      </c>
      <c r="B43" s="3" t="s">
        <v>133</v>
      </c>
    </row>
    <row r="44" spans="1:5" ht="25.5" customHeight="1">
      <c r="A44" s="41" t="s">
        <v>4</v>
      </c>
      <c r="B44" s="76" t="s">
        <v>134</v>
      </c>
      <c r="C44" s="76"/>
      <c r="D44" s="76"/>
      <c r="E44" s="76"/>
    </row>
    <row r="45" spans="1:5">
      <c r="A45" s="71" t="s">
        <v>30</v>
      </c>
      <c r="B45" s="53"/>
      <c r="C45" s="61" t="s">
        <v>24</v>
      </c>
      <c r="D45" s="62"/>
      <c r="E45" s="75"/>
    </row>
    <row r="46" spans="1:5">
      <c r="A46" s="42" t="s">
        <v>3</v>
      </c>
      <c r="B46" s="45">
        <v>3</v>
      </c>
      <c r="C46" s="44" t="s">
        <v>6</v>
      </c>
      <c r="D46" s="43">
        <v>856.8</v>
      </c>
      <c r="E46" s="3" t="s">
        <v>5</v>
      </c>
    </row>
    <row r="47" spans="1:5">
      <c r="A47" s="42" t="s">
        <v>2</v>
      </c>
      <c r="B47" s="3" t="s">
        <v>117</v>
      </c>
    </row>
    <row r="48" spans="1:5">
      <c r="A48" s="42" t="s">
        <v>1</v>
      </c>
      <c r="B48" s="3" t="s">
        <v>133</v>
      </c>
    </row>
    <row r="49" spans="1:5" ht="29.25" customHeight="1">
      <c r="A49" s="41" t="s">
        <v>4</v>
      </c>
      <c r="B49" s="76" t="s">
        <v>134</v>
      </c>
      <c r="C49" s="76"/>
      <c r="D49" s="76"/>
      <c r="E49" s="76"/>
    </row>
    <row r="50" spans="1:5">
      <c r="A50" s="47" t="s">
        <v>121</v>
      </c>
      <c r="B50" s="2" t="s">
        <v>25</v>
      </c>
      <c r="C50" s="1" t="s">
        <v>9</v>
      </c>
      <c r="D50" s="4" t="s">
        <v>0</v>
      </c>
      <c r="E50" s="46">
        <f>D52</f>
        <v>190</v>
      </c>
    </row>
    <row r="51" spans="1:5">
      <c r="A51" s="71" t="s">
        <v>63</v>
      </c>
      <c r="B51" s="53"/>
      <c r="C51" s="61" t="s">
        <v>19</v>
      </c>
      <c r="D51" s="62"/>
      <c r="E51" s="75"/>
    </row>
    <row r="52" spans="1:5">
      <c r="A52" s="42" t="s">
        <v>3</v>
      </c>
      <c r="B52" s="45">
        <v>1</v>
      </c>
      <c r="C52" s="44" t="s">
        <v>6</v>
      </c>
      <c r="D52" s="43">
        <v>190</v>
      </c>
      <c r="E52" s="3" t="s">
        <v>7</v>
      </c>
    </row>
    <row r="53" spans="1:5">
      <c r="A53" s="42" t="s">
        <v>2</v>
      </c>
      <c r="B53" s="3" t="s">
        <v>120</v>
      </c>
    </row>
    <row r="54" spans="1:5">
      <c r="A54" s="42" t="s">
        <v>1</v>
      </c>
      <c r="B54" s="3" t="s">
        <v>136</v>
      </c>
    </row>
    <row r="55" spans="1:5" ht="15" customHeight="1">
      <c r="A55" s="41" t="s">
        <v>4</v>
      </c>
      <c r="B55" s="76" t="s">
        <v>135</v>
      </c>
      <c r="C55" s="76"/>
      <c r="D55" s="76"/>
      <c r="E55" s="76"/>
    </row>
    <row r="56" spans="1:5">
      <c r="A56" s="47" t="s">
        <v>119</v>
      </c>
      <c r="B56" s="2" t="s">
        <v>118</v>
      </c>
      <c r="C56" s="1" t="s">
        <v>8</v>
      </c>
      <c r="D56" s="4" t="s">
        <v>0</v>
      </c>
      <c r="E56" s="46">
        <f>D58+D63</f>
        <v>1713.6</v>
      </c>
    </row>
    <row r="57" spans="1:5">
      <c r="A57" s="39" t="s">
        <v>73</v>
      </c>
      <c r="B57" s="19"/>
      <c r="C57" s="61" t="s">
        <v>24</v>
      </c>
      <c r="D57" s="62"/>
      <c r="E57" s="75"/>
    </row>
    <row r="58" spans="1:5">
      <c r="A58" s="42" t="s">
        <v>3</v>
      </c>
      <c r="B58" s="45">
        <v>3</v>
      </c>
      <c r="C58" s="44" t="s">
        <v>6</v>
      </c>
      <c r="D58" s="43">
        <v>856.8</v>
      </c>
      <c r="E58" s="3" t="s">
        <v>5</v>
      </c>
    </row>
    <row r="59" spans="1:5">
      <c r="A59" s="42" t="s">
        <v>2</v>
      </c>
      <c r="B59" s="3" t="s">
        <v>117</v>
      </c>
    </row>
    <row r="60" spans="1:5">
      <c r="A60" s="42" t="s">
        <v>1</v>
      </c>
      <c r="B60" s="3" t="s">
        <v>133</v>
      </c>
    </row>
    <row r="61" spans="1:5" ht="15" customHeight="1">
      <c r="A61" s="41" t="s">
        <v>4</v>
      </c>
      <c r="B61" s="77" t="s">
        <v>116</v>
      </c>
      <c r="C61" s="77"/>
      <c r="D61" s="77"/>
      <c r="E61" s="77"/>
    </row>
    <row r="62" spans="1:5">
      <c r="A62" s="39" t="s">
        <v>52</v>
      </c>
      <c r="B62" s="19"/>
      <c r="C62" s="61" t="s">
        <v>24</v>
      </c>
      <c r="D62" s="62"/>
      <c r="E62" s="75"/>
    </row>
    <row r="63" spans="1:5">
      <c r="A63" s="42" t="s">
        <v>3</v>
      </c>
      <c r="B63" s="45">
        <v>3</v>
      </c>
      <c r="C63" s="44" t="s">
        <v>6</v>
      </c>
      <c r="D63" s="43">
        <v>856.8</v>
      </c>
      <c r="E63" s="3" t="s">
        <v>5</v>
      </c>
    </row>
    <row r="64" spans="1:5">
      <c r="A64" s="42" t="s">
        <v>2</v>
      </c>
      <c r="B64" s="3" t="s">
        <v>117</v>
      </c>
    </row>
    <row r="65" spans="1:5">
      <c r="A65" s="42" t="s">
        <v>1</v>
      </c>
      <c r="B65" s="3" t="s">
        <v>133</v>
      </c>
    </row>
    <row r="66" spans="1:5" ht="15" customHeight="1">
      <c r="A66" s="41" t="s">
        <v>4</v>
      </c>
      <c r="B66" s="77" t="s">
        <v>116</v>
      </c>
      <c r="C66" s="77"/>
      <c r="D66" s="77"/>
      <c r="E66" s="77"/>
    </row>
    <row r="67" spans="1:5">
      <c r="A67" s="47" t="s">
        <v>115</v>
      </c>
      <c r="B67" s="2" t="s">
        <v>49</v>
      </c>
      <c r="C67" s="1" t="s">
        <v>114</v>
      </c>
      <c r="D67" s="4" t="s">
        <v>0</v>
      </c>
      <c r="E67" s="46">
        <f>D69+D74+D79</f>
        <v>3196.8</v>
      </c>
    </row>
    <row r="68" spans="1:5">
      <c r="A68" s="39" t="s">
        <v>41</v>
      </c>
      <c r="B68" s="19"/>
      <c r="C68" s="61" t="s">
        <v>113</v>
      </c>
      <c r="D68" s="62"/>
      <c r="E68" s="75"/>
    </row>
    <row r="69" spans="1:5">
      <c r="A69" s="42" t="s">
        <v>3</v>
      </c>
      <c r="B69" s="45">
        <v>4</v>
      </c>
      <c r="C69" s="44" t="s">
        <v>6</v>
      </c>
      <c r="D69" s="43">
        <v>912</v>
      </c>
      <c r="E69" s="3" t="s">
        <v>5</v>
      </c>
    </row>
    <row r="70" spans="1:5">
      <c r="A70" s="42" t="s">
        <v>2</v>
      </c>
      <c r="B70" s="3" t="s">
        <v>111</v>
      </c>
    </row>
    <row r="71" spans="1:5">
      <c r="A71" s="42" t="s">
        <v>1</v>
      </c>
      <c r="B71" s="3" t="s">
        <v>110</v>
      </c>
    </row>
    <row r="72" spans="1:5" ht="26.25" customHeight="1">
      <c r="A72" s="41" t="s">
        <v>4</v>
      </c>
      <c r="B72" s="77" t="s">
        <v>109</v>
      </c>
      <c r="C72" s="77"/>
      <c r="D72" s="77"/>
      <c r="E72" s="77"/>
    </row>
    <row r="73" spans="1:5">
      <c r="A73" s="39" t="s">
        <v>65</v>
      </c>
      <c r="B73" s="19"/>
      <c r="C73" s="61" t="s">
        <v>24</v>
      </c>
      <c r="D73" s="62"/>
      <c r="E73" s="75"/>
    </row>
    <row r="74" spans="1:5">
      <c r="A74" s="42" t="s">
        <v>3</v>
      </c>
      <c r="B74" s="45">
        <v>4</v>
      </c>
      <c r="C74" s="44" t="s">
        <v>6</v>
      </c>
      <c r="D74" s="43">
        <v>1142.4000000000001</v>
      </c>
      <c r="E74" s="3" t="s">
        <v>5</v>
      </c>
    </row>
    <row r="75" spans="1:5">
      <c r="A75" s="42" t="s">
        <v>2</v>
      </c>
      <c r="B75" s="3" t="s">
        <v>111</v>
      </c>
    </row>
    <row r="76" spans="1:5">
      <c r="A76" s="42" t="s">
        <v>1</v>
      </c>
      <c r="B76" s="3" t="s">
        <v>110</v>
      </c>
    </row>
    <row r="77" spans="1:5" ht="26.25" customHeight="1">
      <c r="A77" s="41" t="s">
        <v>4</v>
      </c>
      <c r="B77" s="77" t="s">
        <v>109</v>
      </c>
      <c r="C77" s="77"/>
      <c r="D77" s="77"/>
      <c r="E77" s="77"/>
    </row>
    <row r="78" spans="1:5">
      <c r="A78" s="39" t="s">
        <v>79</v>
      </c>
      <c r="B78" s="19"/>
      <c r="C78" s="61" t="s">
        <v>112</v>
      </c>
      <c r="D78" s="62"/>
      <c r="E78" s="75"/>
    </row>
    <row r="79" spans="1:5">
      <c r="A79" s="42" t="s">
        <v>3</v>
      </c>
      <c r="B79" s="45">
        <v>4</v>
      </c>
      <c r="C79" s="44" t="s">
        <v>6</v>
      </c>
      <c r="D79" s="43">
        <v>1142.4000000000001</v>
      </c>
      <c r="E79" s="3" t="s">
        <v>5</v>
      </c>
    </row>
    <row r="80" spans="1:5">
      <c r="A80" s="42" t="s">
        <v>2</v>
      </c>
      <c r="B80" s="3" t="s">
        <v>111</v>
      </c>
    </row>
    <row r="81" spans="1:5">
      <c r="A81" s="42" t="s">
        <v>1</v>
      </c>
      <c r="B81" s="3" t="s">
        <v>110</v>
      </c>
    </row>
    <row r="82" spans="1:5" ht="26.25" customHeight="1">
      <c r="A82" s="41" t="s">
        <v>4</v>
      </c>
      <c r="B82" s="77" t="s">
        <v>109</v>
      </c>
      <c r="C82" s="77"/>
      <c r="D82" s="77"/>
      <c r="E82" s="77"/>
    </row>
    <row r="83" spans="1:5">
      <c r="A83" s="47" t="s">
        <v>108</v>
      </c>
      <c r="B83" s="2" t="s">
        <v>107</v>
      </c>
      <c r="C83" s="1" t="s">
        <v>9</v>
      </c>
      <c r="D83" s="4" t="s">
        <v>0</v>
      </c>
      <c r="E83" s="46">
        <f>D85+D90+D95</f>
        <v>95</v>
      </c>
    </row>
    <row r="84" spans="1:5">
      <c r="A84" s="39" t="s">
        <v>63</v>
      </c>
      <c r="B84" s="19"/>
      <c r="C84" s="20" t="s">
        <v>19</v>
      </c>
      <c r="D84" s="21"/>
      <c r="E84" s="48"/>
    </row>
    <row r="85" spans="1:5">
      <c r="A85" s="42" t="s">
        <v>3</v>
      </c>
      <c r="B85" s="45">
        <v>0.5</v>
      </c>
      <c r="C85" s="44" t="s">
        <v>6</v>
      </c>
      <c r="D85" s="43">
        <v>95</v>
      </c>
      <c r="E85" s="3" t="s">
        <v>7</v>
      </c>
    </row>
    <row r="86" spans="1:5">
      <c r="A86" s="42" t="s">
        <v>2</v>
      </c>
      <c r="B86" s="3" t="s">
        <v>106</v>
      </c>
    </row>
    <row r="87" spans="1:5">
      <c r="A87" s="42" t="s">
        <v>1</v>
      </c>
      <c r="B87" s="3" t="s">
        <v>81</v>
      </c>
    </row>
    <row r="88" spans="1:5">
      <c r="A88" s="41" t="s">
        <v>4</v>
      </c>
      <c r="B88" s="76" t="s">
        <v>80</v>
      </c>
      <c r="C88" s="76"/>
      <c r="D88" s="76"/>
      <c r="E88" s="76"/>
    </row>
    <row r="89" spans="1:5">
      <c r="A89" s="47" t="s">
        <v>105</v>
      </c>
      <c r="B89" s="2" t="s">
        <v>104</v>
      </c>
      <c r="C89" s="1" t="s">
        <v>8</v>
      </c>
      <c r="D89" s="4" t="s">
        <v>0</v>
      </c>
      <c r="E89" s="46">
        <f>D91+D96+D101</f>
        <v>2836</v>
      </c>
    </row>
    <row r="90" spans="1:5">
      <c r="A90" s="39" t="s">
        <v>72</v>
      </c>
      <c r="B90" s="19"/>
      <c r="C90" s="61" t="s">
        <v>24</v>
      </c>
      <c r="D90" s="62"/>
      <c r="E90" s="75"/>
    </row>
    <row r="91" spans="1:5">
      <c r="A91" s="42" t="s">
        <v>3</v>
      </c>
      <c r="B91" s="45">
        <v>4</v>
      </c>
      <c r="C91" s="44" t="s">
        <v>6</v>
      </c>
      <c r="D91" s="43">
        <v>1136</v>
      </c>
      <c r="E91" s="3" t="s">
        <v>7</v>
      </c>
    </row>
    <row r="92" spans="1:5">
      <c r="A92" s="42" t="s">
        <v>2</v>
      </c>
      <c r="B92" s="3" t="s">
        <v>103</v>
      </c>
    </row>
    <row r="93" spans="1:5">
      <c r="A93" s="42" t="s">
        <v>1</v>
      </c>
      <c r="B93" s="3" t="s">
        <v>102</v>
      </c>
    </row>
    <row r="94" spans="1:5">
      <c r="A94" s="41" t="s">
        <v>4</v>
      </c>
      <c r="B94" s="76" t="s">
        <v>101</v>
      </c>
      <c r="C94" s="76"/>
      <c r="D94" s="76"/>
      <c r="E94" s="76"/>
    </row>
    <row r="95" spans="1:5">
      <c r="A95" s="39" t="s">
        <v>29</v>
      </c>
      <c r="B95" s="19"/>
      <c r="C95" s="20" t="s">
        <v>23</v>
      </c>
      <c r="D95" s="21"/>
      <c r="E95" s="48"/>
    </row>
    <row r="96" spans="1:5">
      <c r="A96" s="42" t="s">
        <v>3</v>
      </c>
      <c r="B96" s="45">
        <v>4</v>
      </c>
      <c r="C96" s="44" t="s">
        <v>6</v>
      </c>
      <c r="D96" s="43">
        <v>1700</v>
      </c>
      <c r="E96" s="3" t="s">
        <v>7</v>
      </c>
    </row>
    <row r="97" spans="1:5">
      <c r="A97" s="42" t="s">
        <v>2</v>
      </c>
      <c r="B97" s="3" t="s">
        <v>103</v>
      </c>
    </row>
    <row r="98" spans="1:5">
      <c r="A98" s="42" t="s">
        <v>1</v>
      </c>
      <c r="B98" s="3" t="s">
        <v>102</v>
      </c>
    </row>
    <row r="99" spans="1:5">
      <c r="A99" s="41" t="s">
        <v>4</v>
      </c>
      <c r="B99" s="76" t="s">
        <v>101</v>
      </c>
      <c r="C99" s="76"/>
      <c r="D99" s="76"/>
      <c r="E99" s="76"/>
    </row>
    <row r="100" spans="1:5">
      <c r="A100" s="47" t="s">
        <v>100</v>
      </c>
      <c r="B100" s="2" t="s">
        <v>99</v>
      </c>
      <c r="C100" s="1" t="s">
        <v>9</v>
      </c>
      <c r="D100" s="4" t="s">
        <v>0</v>
      </c>
      <c r="E100" s="46">
        <f>D102</f>
        <v>1251</v>
      </c>
    </row>
    <row r="101" spans="1:5">
      <c r="A101" s="39" t="s">
        <v>69</v>
      </c>
      <c r="B101" s="19"/>
      <c r="C101" s="61" t="s">
        <v>24</v>
      </c>
      <c r="D101" s="62"/>
      <c r="E101" s="75"/>
    </row>
    <row r="102" spans="1:5">
      <c r="A102" s="42" t="s">
        <v>3</v>
      </c>
      <c r="B102" s="45">
        <v>3</v>
      </c>
      <c r="C102" s="44" t="s">
        <v>6</v>
      </c>
      <c r="D102" s="43">
        <v>1251</v>
      </c>
      <c r="E102" s="3" t="s">
        <v>7</v>
      </c>
    </row>
    <row r="103" spans="1:5">
      <c r="A103" s="42" t="s">
        <v>2</v>
      </c>
      <c r="B103" s="3" t="s">
        <v>98</v>
      </c>
    </row>
    <row r="104" spans="1:5">
      <c r="A104" s="42" t="s">
        <v>1</v>
      </c>
      <c r="B104" s="3" t="s">
        <v>90</v>
      </c>
    </row>
    <row r="105" spans="1:5">
      <c r="A105" s="41" t="s">
        <v>4</v>
      </c>
      <c r="B105" s="76" t="s">
        <v>97</v>
      </c>
      <c r="C105" s="76"/>
      <c r="D105" s="76"/>
      <c r="E105" s="76"/>
    </row>
    <row r="106" spans="1:5">
      <c r="A106" s="47" t="s">
        <v>96</v>
      </c>
      <c r="B106" s="2" t="s">
        <v>92</v>
      </c>
      <c r="C106" s="1" t="s">
        <v>9</v>
      </c>
      <c r="D106" s="4" t="s">
        <v>0</v>
      </c>
      <c r="E106" s="46">
        <f>D108</f>
        <v>834</v>
      </c>
    </row>
    <row r="107" spans="1:5">
      <c r="A107" s="39" t="s">
        <v>64</v>
      </c>
      <c r="B107" s="19"/>
      <c r="C107" s="61" t="s">
        <v>24</v>
      </c>
      <c r="D107" s="62"/>
      <c r="E107" s="75"/>
    </row>
    <row r="108" spans="1:5">
      <c r="A108" s="42" t="s">
        <v>3</v>
      </c>
      <c r="B108" s="45">
        <v>2</v>
      </c>
      <c r="C108" s="44" t="s">
        <v>6</v>
      </c>
      <c r="D108" s="43">
        <v>834</v>
      </c>
      <c r="E108" s="3" t="s">
        <v>7</v>
      </c>
    </row>
    <row r="109" spans="1:5">
      <c r="A109" s="42" t="s">
        <v>2</v>
      </c>
      <c r="B109" s="3" t="s">
        <v>95</v>
      </c>
    </row>
    <row r="110" spans="1:5">
      <c r="A110" s="42" t="s">
        <v>1</v>
      </c>
      <c r="B110" s="3" t="s">
        <v>90</v>
      </c>
    </row>
    <row r="111" spans="1:5">
      <c r="A111" s="41" t="s">
        <v>4</v>
      </c>
      <c r="B111" s="76" t="s">
        <v>94</v>
      </c>
      <c r="C111" s="76"/>
      <c r="D111" s="76"/>
      <c r="E111" s="76"/>
    </row>
    <row r="112" spans="1:5">
      <c r="A112" s="47" t="s">
        <v>93</v>
      </c>
      <c r="B112" s="2" t="s">
        <v>92</v>
      </c>
      <c r="C112" s="1" t="s">
        <v>9</v>
      </c>
      <c r="D112" s="4" t="s">
        <v>0</v>
      </c>
      <c r="E112" s="46">
        <f>D114+D119+D124</f>
        <v>1588</v>
      </c>
    </row>
    <row r="113" spans="1:5">
      <c r="A113" s="39" t="s">
        <v>67</v>
      </c>
      <c r="B113" s="19"/>
      <c r="C113" s="61" t="s">
        <v>137</v>
      </c>
      <c r="D113" s="62"/>
      <c r="E113" s="75"/>
    </row>
    <row r="114" spans="1:5">
      <c r="A114" s="42" t="s">
        <v>3</v>
      </c>
      <c r="B114" s="45">
        <v>2</v>
      </c>
      <c r="C114" s="44" t="s">
        <v>6</v>
      </c>
      <c r="D114" s="43">
        <v>1588</v>
      </c>
      <c r="E114" s="3" t="s">
        <v>7</v>
      </c>
    </row>
    <row r="115" spans="1:5">
      <c r="A115" s="42" t="s">
        <v>2</v>
      </c>
      <c r="B115" s="3" t="s">
        <v>91</v>
      </c>
    </row>
    <row r="116" spans="1:5">
      <c r="A116" s="42" t="s">
        <v>1</v>
      </c>
      <c r="B116" s="3" t="s">
        <v>90</v>
      </c>
    </row>
    <row r="117" spans="1:5">
      <c r="A117" s="41" t="s">
        <v>4</v>
      </c>
      <c r="B117" s="76" t="s">
        <v>89</v>
      </c>
      <c r="C117" s="76"/>
      <c r="D117" s="76"/>
      <c r="E117" s="76"/>
    </row>
    <row r="118" spans="1:5">
      <c r="A118" s="47" t="s">
        <v>88</v>
      </c>
      <c r="B118" s="2" t="s">
        <v>87</v>
      </c>
      <c r="C118" s="1" t="s">
        <v>20</v>
      </c>
      <c r="D118" s="4" t="s">
        <v>0</v>
      </c>
      <c r="E118" s="46">
        <f>D120+D125+D130+D135</f>
        <v>5598</v>
      </c>
    </row>
    <row r="119" spans="1:5">
      <c r="A119" s="39" t="s">
        <v>75</v>
      </c>
      <c r="B119" s="19"/>
      <c r="C119" s="61" t="s">
        <v>24</v>
      </c>
      <c r="D119" s="62"/>
      <c r="E119" s="75"/>
    </row>
    <row r="120" spans="1:5">
      <c r="A120" s="42" t="s">
        <v>3</v>
      </c>
      <c r="B120" s="45">
        <v>5</v>
      </c>
      <c r="C120" s="44" t="s">
        <v>6</v>
      </c>
      <c r="D120" s="43">
        <v>1428</v>
      </c>
      <c r="E120" s="3" t="s">
        <v>7</v>
      </c>
    </row>
    <row r="121" spans="1:5">
      <c r="A121" s="42" t="s">
        <v>2</v>
      </c>
      <c r="B121" s="3" t="s">
        <v>86</v>
      </c>
    </row>
    <row r="122" spans="1:5">
      <c r="A122" s="42" t="s">
        <v>1</v>
      </c>
      <c r="B122" s="3" t="s">
        <v>85</v>
      </c>
    </row>
    <row r="123" spans="1:5">
      <c r="A123" s="41" t="s">
        <v>4</v>
      </c>
      <c r="B123" s="76" t="s">
        <v>84</v>
      </c>
      <c r="C123" s="76"/>
      <c r="D123" s="76"/>
      <c r="E123" s="76"/>
    </row>
    <row r="124" spans="1:5">
      <c r="A124" s="39" t="s">
        <v>21</v>
      </c>
      <c r="B124" s="19"/>
      <c r="C124" s="20" t="s">
        <v>19</v>
      </c>
      <c r="D124" s="21"/>
      <c r="E124" s="48"/>
    </row>
    <row r="125" spans="1:5">
      <c r="A125" s="42" t="s">
        <v>3</v>
      </c>
      <c r="B125" s="45">
        <v>5</v>
      </c>
      <c r="C125" s="44" t="s">
        <v>6</v>
      </c>
      <c r="D125" s="43">
        <v>1140</v>
      </c>
      <c r="E125" s="3" t="s">
        <v>7</v>
      </c>
    </row>
    <row r="126" spans="1:5">
      <c r="A126" s="42" t="s">
        <v>2</v>
      </c>
      <c r="B126" s="3" t="s">
        <v>86</v>
      </c>
    </row>
    <row r="127" spans="1:5">
      <c r="A127" s="42" t="s">
        <v>1</v>
      </c>
      <c r="B127" s="3" t="s">
        <v>85</v>
      </c>
    </row>
    <row r="128" spans="1:5">
      <c r="A128" s="41" t="s">
        <v>4</v>
      </c>
      <c r="B128" s="76" t="s">
        <v>138</v>
      </c>
      <c r="C128" s="76"/>
      <c r="D128" s="76"/>
      <c r="E128" s="76"/>
    </row>
    <row r="129" spans="1:5">
      <c r="A129" s="39" t="s">
        <v>76</v>
      </c>
      <c r="B129" s="19"/>
      <c r="C129" s="61" t="s">
        <v>24</v>
      </c>
      <c r="D129" s="62"/>
      <c r="E129" s="75"/>
    </row>
    <row r="130" spans="1:5">
      <c r="A130" s="42" t="s">
        <v>3</v>
      </c>
      <c r="B130" s="45">
        <v>5</v>
      </c>
      <c r="C130" s="44" t="s">
        <v>6</v>
      </c>
      <c r="D130" s="43">
        <v>1602</v>
      </c>
      <c r="E130" s="3" t="s">
        <v>7</v>
      </c>
    </row>
    <row r="131" spans="1:5">
      <c r="A131" s="42" t="s">
        <v>2</v>
      </c>
      <c r="B131" s="3" t="s">
        <v>86</v>
      </c>
    </row>
    <row r="132" spans="1:5">
      <c r="A132" s="42" t="s">
        <v>1</v>
      </c>
      <c r="B132" s="3" t="s">
        <v>85</v>
      </c>
    </row>
    <row r="133" spans="1:5">
      <c r="A133" s="41" t="s">
        <v>4</v>
      </c>
      <c r="B133" s="76" t="s">
        <v>84</v>
      </c>
      <c r="C133" s="76"/>
      <c r="D133" s="76"/>
      <c r="E133" s="76"/>
    </row>
    <row r="134" spans="1:5">
      <c r="A134" s="39" t="s">
        <v>77</v>
      </c>
      <c r="B134" s="19"/>
      <c r="C134" s="61" t="s">
        <v>24</v>
      </c>
      <c r="D134" s="62"/>
      <c r="E134" s="75"/>
    </row>
    <row r="135" spans="1:5">
      <c r="A135" s="42" t="s">
        <v>3</v>
      </c>
      <c r="B135" s="45">
        <v>5</v>
      </c>
      <c r="C135" s="44" t="s">
        <v>6</v>
      </c>
      <c r="D135" s="43">
        <v>1428</v>
      </c>
      <c r="E135" s="3" t="s">
        <v>7</v>
      </c>
    </row>
    <row r="136" spans="1:5">
      <c r="A136" s="42" t="s">
        <v>2</v>
      </c>
      <c r="B136" s="3" t="s">
        <v>86</v>
      </c>
    </row>
    <row r="137" spans="1:5">
      <c r="A137" s="42" t="s">
        <v>1</v>
      </c>
      <c r="B137" s="3" t="s">
        <v>85</v>
      </c>
    </row>
    <row r="138" spans="1:5">
      <c r="A138" s="41" t="s">
        <v>4</v>
      </c>
      <c r="B138" s="76" t="s">
        <v>84</v>
      </c>
      <c r="C138" s="76"/>
      <c r="D138" s="76"/>
      <c r="E138" s="76"/>
    </row>
    <row r="139" spans="1:5">
      <c r="A139" s="47" t="s">
        <v>83</v>
      </c>
      <c r="B139" s="2" t="s">
        <v>25</v>
      </c>
      <c r="C139" s="1" t="s">
        <v>9</v>
      </c>
      <c r="D139" s="4" t="s">
        <v>0</v>
      </c>
      <c r="E139" s="46">
        <f>D141</f>
        <v>190</v>
      </c>
    </row>
    <row r="140" spans="1:5">
      <c r="A140" s="39" t="s">
        <v>63</v>
      </c>
      <c r="B140" s="19"/>
      <c r="C140" s="61" t="s">
        <v>24</v>
      </c>
      <c r="D140" s="62"/>
      <c r="E140" s="75"/>
    </row>
    <row r="141" spans="1:5">
      <c r="A141" s="42" t="s">
        <v>3</v>
      </c>
      <c r="B141" s="45">
        <v>1</v>
      </c>
      <c r="C141" s="44" t="s">
        <v>6</v>
      </c>
      <c r="D141" s="43">
        <v>190</v>
      </c>
      <c r="E141" s="3" t="s">
        <v>7</v>
      </c>
    </row>
    <row r="142" spans="1:5">
      <c r="A142" s="42" t="s">
        <v>2</v>
      </c>
      <c r="B142" s="3" t="s">
        <v>82</v>
      </c>
    </row>
    <row r="143" spans="1:5">
      <c r="A143" s="42" t="s">
        <v>1</v>
      </c>
      <c r="B143" s="3" t="s">
        <v>81</v>
      </c>
    </row>
    <row r="144" spans="1:5">
      <c r="A144" s="41" t="s">
        <v>4</v>
      </c>
      <c r="B144" s="76" t="s">
        <v>80</v>
      </c>
      <c r="C144" s="76"/>
      <c r="D144" s="76"/>
      <c r="E144" s="76"/>
    </row>
    <row r="145" spans="1:7" ht="15" customHeight="1">
      <c r="A145" s="79" t="s">
        <v>10</v>
      </c>
      <c r="B145" s="55"/>
      <c r="C145" s="82" t="s">
        <v>11</v>
      </c>
      <c r="D145" s="83"/>
      <c r="E145" s="6">
        <v>76.5</v>
      </c>
    </row>
    <row r="146" spans="1:7" ht="15" customHeight="1">
      <c r="A146" s="80"/>
      <c r="B146" s="57"/>
      <c r="C146" s="82" t="s">
        <v>12</v>
      </c>
      <c r="D146" s="83"/>
      <c r="E146" s="8">
        <v>26</v>
      </c>
    </row>
    <row r="147" spans="1:7" ht="15" customHeight="1">
      <c r="A147" s="80"/>
      <c r="B147" s="57"/>
      <c r="C147" s="82" t="s">
        <v>13</v>
      </c>
      <c r="D147" s="83"/>
      <c r="E147" s="8">
        <v>6</v>
      </c>
    </row>
    <row r="148" spans="1:7" ht="15" customHeight="1">
      <c r="A148" s="81"/>
      <c r="B148" s="59"/>
      <c r="C148" s="84" t="s">
        <v>22</v>
      </c>
      <c r="D148" s="85"/>
      <c r="E148" s="5">
        <v>24573.599999999999</v>
      </c>
    </row>
    <row r="149" spans="1:7">
      <c r="A149" s="78" t="s">
        <v>14</v>
      </c>
      <c r="B149" s="65"/>
      <c r="C149" s="22" t="s">
        <v>15</v>
      </c>
      <c r="D149" s="22" t="s">
        <v>16</v>
      </c>
      <c r="E149" s="7" t="s">
        <v>17</v>
      </c>
      <c r="G149" s="10"/>
    </row>
    <row r="150" spans="1:7">
      <c r="A150" s="71" t="s">
        <v>79</v>
      </c>
      <c r="B150" s="53"/>
      <c r="C150" s="13" t="str">
        <f>C78</f>
        <v>ASSESSOR DE CONSELHEIRO</v>
      </c>
      <c r="D150" s="38">
        <v>4</v>
      </c>
      <c r="E150" s="15">
        <v>1142.4000000000001</v>
      </c>
      <c r="G150" s="10"/>
    </row>
    <row r="151" spans="1:7">
      <c r="A151" s="71" t="s">
        <v>78</v>
      </c>
      <c r="B151" s="53"/>
      <c r="C151" s="13" t="str">
        <f>C14</f>
        <v>AUX. ADM. E CONTR. EXTERNO</v>
      </c>
      <c r="D151" s="38">
        <v>0.5</v>
      </c>
      <c r="E151" s="15">
        <v>114</v>
      </c>
      <c r="G151" s="10"/>
    </row>
    <row r="152" spans="1:7">
      <c r="A152" s="40" t="s">
        <v>77</v>
      </c>
      <c r="B152" s="49"/>
      <c r="C152" s="13" t="str">
        <f>C134</f>
        <v>AUD. FISC. CONT. EXTERNO</v>
      </c>
      <c r="D152" s="38">
        <v>5</v>
      </c>
      <c r="E152" s="15">
        <v>1428</v>
      </c>
      <c r="G152" s="10"/>
    </row>
    <row r="153" spans="1:7">
      <c r="A153" s="71" t="s">
        <v>76</v>
      </c>
      <c r="B153" s="53"/>
      <c r="C153" s="13" t="str">
        <f>C129</f>
        <v>AUD. FISC. CONT. EXTERNO</v>
      </c>
      <c r="D153" s="38">
        <v>5</v>
      </c>
      <c r="E153" s="15">
        <v>1602</v>
      </c>
      <c r="G153" s="10"/>
    </row>
    <row r="154" spans="1:7">
      <c r="A154" s="71" t="s">
        <v>41</v>
      </c>
      <c r="B154" s="53"/>
      <c r="C154" s="13" t="str">
        <f>C68</f>
        <v>AUX. ADM. E CONTR. EXTERNO</v>
      </c>
      <c r="D154" s="38">
        <v>4</v>
      </c>
      <c r="E154" s="15">
        <v>912</v>
      </c>
      <c r="G154" s="10"/>
    </row>
    <row r="155" spans="1:7">
      <c r="A155" s="71" t="s">
        <v>21</v>
      </c>
      <c r="B155" s="53"/>
      <c r="C155" s="13" t="str">
        <f>C124</f>
        <v>MOTORISTA</v>
      </c>
      <c r="D155" s="38">
        <v>8</v>
      </c>
      <c r="E155" s="15">
        <f>684+1140</f>
        <v>1824</v>
      </c>
      <c r="G155" s="10"/>
    </row>
    <row r="156" spans="1:7">
      <c r="A156" s="71" t="s">
        <v>75</v>
      </c>
      <c r="B156" s="53"/>
      <c r="C156" s="13" t="str">
        <f>C140</f>
        <v>AUD. FISC. CONT. EXTERNO</v>
      </c>
      <c r="D156" s="38">
        <v>5</v>
      </c>
      <c r="E156" s="15">
        <f>190+1428</f>
        <v>1618</v>
      </c>
      <c r="G156" s="10"/>
    </row>
    <row r="157" spans="1:7">
      <c r="A157" s="71" t="s">
        <v>74</v>
      </c>
      <c r="B157" s="53"/>
      <c r="C157" s="13" t="str">
        <f>C19</f>
        <v>AUD. FISC. CONT. EXTERNO</v>
      </c>
      <c r="D157" s="38">
        <v>0.5</v>
      </c>
      <c r="E157" s="15">
        <v>142.80000000000001</v>
      </c>
      <c r="G157" s="10"/>
    </row>
    <row r="158" spans="1:7">
      <c r="A158" s="71" t="s">
        <v>73</v>
      </c>
      <c r="B158" s="53"/>
      <c r="C158" s="13" t="str">
        <f>C57</f>
        <v>AUD. FISC. CONT. EXTERNO</v>
      </c>
      <c r="D158" s="38">
        <v>3</v>
      </c>
      <c r="E158" s="15">
        <v>856.8</v>
      </c>
      <c r="G158" s="10"/>
    </row>
    <row r="159" spans="1:7">
      <c r="A159" s="71" t="s">
        <v>30</v>
      </c>
      <c r="B159" s="53"/>
      <c r="C159" s="13" t="str">
        <f>C45</f>
        <v>AUD. FISC. CONT. EXTERNO</v>
      </c>
      <c r="D159" s="38">
        <v>3</v>
      </c>
      <c r="E159" s="15">
        <v>856.8</v>
      </c>
      <c r="G159" s="10"/>
    </row>
    <row r="160" spans="1:7">
      <c r="A160" s="71" t="s">
        <v>72</v>
      </c>
      <c r="B160" s="53"/>
      <c r="C160" s="13" t="str">
        <f>C90</f>
        <v>AUD. FISC. CONT. EXTERNO</v>
      </c>
      <c r="D160" s="38">
        <v>4</v>
      </c>
      <c r="E160" s="15">
        <v>1136</v>
      </c>
      <c r="G160" s="10"/>
    </row>
    <row r="161" spans="1:7">
      <c r="A161" s="71" t="s">
        <v>52</v>
      </c>
      <c r="B161" s="53"/>
      <c r="C161" s="13" t="str">
        <f>C62</f>
        <v>AUD. FISC. CONT. EXTERNO</v>
      </c>
      <c r="D161" s="38">
        <v>3</v>
      </c>
      <c r="E161" s="15">
        <v>856.8</v>
      </c>
      <c r="G161" s="10"/>
    </row>
    <row r="162" spans="1:7">
      <c r="A162" s="71" t="s">
        <v>71</v>
      </c>
      <c r="B162" s="53"/>
      <c r="C162" s="13" t="str">
        <f>C8</f>
        <v>AUD. FISC. CONT. EXTERNO</v>
      </c>
      <c r="D162" s="38">
        <v>5</v>
      </c>
      <c r="E162" s="15">
        <v>2085</v>
      </c>
      <c r="G162" s="10"/>
    </row>
    <row r="163" spans="1:7">
      <c r="A163" s="71" t="s">
        <v>70</v>
      </c>
      <c r="B163" s="53"/>
      <c r="C163" s="13" t="str">
        <f>C40</f>
        <v>AUD. FISC. CONT. EXTERNO</v>
      </c>
      <c r="D163" s="38">
        <v>3</v>
      </c>
      <c r="E163" s="15">
        <v>856.8</v>
      </c>
      <c r="G163" s="10"/>
    </row>
    <row r="164" spans="1:7">
      <c r="A164" s="71" t="s">
        <v>26</v>
      </c>
      <c r="B164" s="53"/>
      <c r="C164" s="13" t="str">
        <f>C3</f>
        <v>AUD. FISC. CONT. EXTERNO</v>
      </c>
      <c r="D164" s="38">
        <v>5</v>
      </c>
      <c r="E164" s="15">
        <v>2085</v>
      </c>
      <c r="G164" s="10"/>
    </row>
    <row r="165" spans="1:7">
      <c r="A165" s="71" t="s">
        <v>69</v>
      </c>
      <c r="B165" s="53"/>
      <c r="C165" s="13" t="str">
        <f>C101</f>
        <v>AUD. FISC. CONT. EXTERNO</v>
      </c>
      <c r="D165" s="38">
        <v>3</v>
      </c>
      <c r="E165" s="15">
        <v>1251</v>
      </c>
      <c r="G165" s="10"/>
    </row>
    <row r="166" spans="1:7">
      <c r="A166" s="71" t="s">
        <v>68</v>
      </c>
      <c r="B166" s="53"/>
      <c r="C166" s="13" t="str">
        <f>C24</f>
        <v>AUX. ADM. E CONTR. EXTERNO</v>
      </c>
      <c r="D166" s="38">
        <v>0.5</v>
      </c>
      <c r="E166" s="15">
        <v>114</v>
      </c>
    </row>
    <row r="167" spans="1:7">
      <c r="A167" s="71" t="s">
        <v>67</v>
      </c>
      <c r="B167" s="53"/>
      <c r="C167" s="13" t="s">
        <v>139</v>
      </c>
      <c r="D167" s="38">
        <v>2</v>
      </c>
      <c r="E167" s="15">
        <v>1588</v>
      </c>
    </row>
    <row r="168" spans="1:7">
      <c r="A168" s="71" t="s">
        <v>66</v>
      </c>
      <c r="B168" s="53"/>
      <c r="C168" s="13" t="str">
        <f>C29</f>
        <v>AUD. FISC. CONT. EXTERNO</v>
      </c>
      <c r="D168" s="38">
        <v>0.5</v>
      </c>
      <c r="E168" s="15">
        <v>142.80000000000001</v>
      </c>
    </row>
    <row r="169" spans="1:7">
      <c r="A169" s="71" t="s">
        <v>65</v>
      </c>
      <c r="B169" s="53"/>
      <c r="C169" s="13" t="str">
        <f>C73</f>
        <v>AUD. FISC. CONT. EXTERNO</v>
      </c>
      <c r="D169" s="38">
        <v>4</v>
      </c>
      <c r="E169" s="15">
        <v>1142.4000000000001</v>
      </c>
    </row>
    <row r="170" spans="1:7">
      <c r="A170" s="71" t="s">
        <v>64</v>
      </c>
      <c r="B170" s="53"/>
      <c r="C170" s="13" t="str">
        <f>C107</f>
        <v>AUD. FISC. CONT. EXTERNO</v>
      </c>
      <c r="D170" s="38">
        <v>2</v>
      </c>
      <c r="E170" s="15">
        <v>834</v>
      </c>
    </row>
    <row r="171" spans="1:7">
      <c r="A171" s="71" t="s">
        <v>63</v>
      </c>
      <c r="B171" s="53"/>
      <c r="C171" s="13" t="str">
        <f>C84</f>
        <v>MOTORISTA</v>
      </c>
      <c r="D171" s="38">
        <v>2.5</v>
      </c>
      <c r="E171" s="15">
        <f>190+95</f>
        <v>285</v>
      </c>
    </row>
    <row r="172" spans="1:7">
      <c r="A172" s="71" t="s">
        <v>29</v>
      </c>
      <c r="B172" s="53"/>
      <c r="C172" s="13" t="str">
        <f>C95</f>
        <v>CONSELHEIRO</v>
      </c>
      <c r="D172" s="38">
        <v>4</v>
      </c>
      <c r="E172" s="15">
        <v>1700</v>
      </c>
    </row>
    <row r="173" spans="1:7">
      <c r="A173" s="72" t="s">
        <v>18</v>
      </c>
      <c r="B173" s="73"/>
      <c r="C173" s="74"/>
      <c r="D173" s="11">
        <f>SUM(D150:D172)</f>
        <v>76.5</v>
      </c>
      <c r="E173" s="12">
        <f>SUM(E150:E172)</f>
        <v>24573.599999999995</v>
      </c>
    </row>
    <row r="174" spans="1:7">
      <c r="D174" s="16"/>
      <c r="E174" s="17"/>
    </row>
    <row r="192" spans="1:5">
      <c r="A192"/>
      <c r="B192" s="37"/>
      <c r="C192"/>
      <c r="D192"/>
      <c r="E192"/>
    </row>
    <row r="193" spans="1:5">
      <c r="A193"/>
      <c r="B193" s="37"/>
      <c r="C193"/>
      <c r="D193"/>
      <c r="E193"/>
    </row>
    <row r="194" spans="1:5">
      <c r="A194"/>
      <c r="B194" s="37"/>
      <c r="C194"/>
      <c r="D194"/>
      <c r="E194"/>
    </row>
    <row r="195" spans="1:5">
      <c r="A195"/>
      <c r="B195" s="37"/>
      <c r="C195"/>
      <c r="D195"/>
      <c r="E195"/>
    </row>
    <row r="196" spans="1:5">
      <c r="A196"/>
      <c r="B196" s="37"/>
      <c r="C196"/>
      <c r="D196"/>
      <c r="E196"/>
    </row>
    <row r="197" spans="1:5">
      <c r="A197"/>
      <c r="B197" s="37"/>
      <c r="C197"/>
      <c r="D197"/>
      <c r="E197"/>
    </row>
    <row r="198" spans="1:5">
      <c r="A198"/>
      <c r="B198" s="37"/>
      <c r="C198"/>
      <c r="D198"/>
      <c r="E198"/>
    </row>
    <row r="199" spans="1:5">
      <c r="A199"/>
      <c r="B199" s="37"/>
      <c r="C199"/>
      <c r="D199"/>
      <c r="E199"/>
    </row>
    <row r="200" spans="1:5">
      <c r="A200"/>
      <c r="B200" s="37"/>
      <c r="C200"/>
      <c r="D200"/>
      <c r="E200"/>
    </row>
    <row r="201" spans="1:5">
      <c r="A201"/>
      <c r="B201" s="37"/>
      <c r="C201"/>
      <c r="D201"/>
      <c r="E201"/>
    </row>
  </sheetData>
  <sheetProtection password="C76B" sheet="1" objects="1" scenarios="1"/>
  <mergeCells count="89">
    <mergeCell ref="B77:E77"/>
    <mergeCell ref="A3:B3"/>
    <mergeCell ref="C3:E3"/>
    <mergeCell ref="A8:B8"/>
    <mergeCell ref="C57:E57"/>
    <mergeCell ref="A1:E1"/>
    <mergeCell ref="B12:E12"/>
    <mergeCell ref="A24:B24"/>
    <mergeCell ref="A29:B29"/>
    <mergeCell ref="A45:B45"/>
    <mergeCell ref="C24:E24"/>
    <mergeCell ref="B28:E28"/>
    <mergeCell ref="B7:E7"/>
    <mergeCell ref="C8:E8"/>
    <mergeCell ref="C62:E62"/>
    <mergeCell ref="C68:E68"/>
    <mergeCell ref="C35:E35"/>
    <mergeCell ref="B39:E39"/>
    <mergeCell ref="A40:B40"/>
    <mergeCell ref="C40:E40"/>
    <mergeCell ref="B44:E44"/>
    <mergeCell ref="B61:E61"/>
    <mergeCell ref="B55:E55"/>
    <mergeCell ref="C29:E29"/>
    <mergeCell ref="B33:E33"/>
    <mergeCell ref="C45:E45"/>
    <mergeCell ref="B49:E49"/>
    <mergeCell ref="A51:B51"/>
    <mergeCell ref="C51:E51"/>
    <mergeCell ref="A149:B149"/>
    <mergeCell ref="A145:B148"/>
    <mergeCell ref="C145:D145"/>
    <mergeCell ref="C146:D146"/>
    <mergeCell ref="C147:D147"/>
    <mergeCell ref="C148:D148"/>
    <mergeCell ref="B123:E123"/>
    <mergeCell ref="B128:E128"/>
    <mergeCell ref="B66:E66"/>
    <mergeCell ref="C101:E101"/>
    <mergeCell ref="C107:E107"/>
    <mergeCell ref="C119:E119"/>
    <mergeCell ref="B105:E105"/>
    <mergeCell ref="B111:E111"/>
    <mergeCell ref="B117:E117"/>
    <mergeCell ref="B94:E94"/>
    <mergeCell ref="C113:E113"/>
    <mergeCell ref="C73:E73"/>
    <mergeCell ref="C78:E78"/>
    <mergeCell ref="B99:E99"/>
    <mergeCell ref="C90:E90"/>
    <mergeCell ref="B72:E72"/>
    <mergeCell ref="A173:C173"/>
    <mergeCell ref="A14:B14"/>
    <mergeCell ref="C14:E14"/>
    <mergeCell ref="B18:E18"/>
    <mergeCell ref="A19:B19"/>
    <mergeCell ref="C19:E19"/>
    <mergeCell ref="B23:E23"/>
    <mergeCell ref="A35:B35"/>
    <mergeCell ref="C129:E129"/>
    <mergeCell ref="C134:E134"/>
    <mergeCell ref="C140:E140"/>
    <mergeCell ref="B133:E133"/>
    <mergeCell ref="B138:E138"/>
    <mergeCell ref="B144:E144"/>
    <mergeCell ref="B82:E82"/>
    <mergeCell ref="B88:E88"/>
    <mergeCell ref="A150:B150"/>
    <mergeCell ref="A151:B151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71:B171"/>
    <mergeCell ref="A172:B172"/>
    <mergeCell ref="A166:B166"/>
    <mergeCell ref="A167:B167"/>
    <mergeCell ref="A168:B168"/>
    <mergeCell ref="A169:B169"/>
    <mergeCell ref="A170:B17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2"/>
  <sheetViews>
    <sheetView tabSelected="1" topLeftCell="A8" zoomScale="90" zoomScaleNormal="90" workbookViewId="0">
      <selection activeCell="H36" sqref="H36"/>
    </sheetView>
  </sheetViews>
  <sheetFormatPr defaultRowHeight="15"/>
  <cols>
    <col min="1" max="1" width="14.42578125" style="3" customWidth="1"/>
    <col min="2" max="2" width="23.7109375" style="3" customWidth="1"/>
    <col min="3" max="3" width="27.7109375" style="3" customWidth="1"/>
    <col min="4" max="4" width="14.42578125" style="3" customWidth="1"/>
    <col min="5" max="5" width="15.7109375" style="3" customWidth="1"/>
  </cols>
  <sheetData>
    <row r="1" spans="1:5" ht="30" customHeight="1">
      <c r="A1" s="67" t="s">
        <v>61</v>
      </c>
      <c r="B1" s="67"/>
      <c r="C1" s="67"/>
      <c r="D1" s="67"/>
      <c r="E1" s="67"/>
    </row>
    <row r="2" spans="1:5" ht="15" customHeight="1">
      <c r="A2" s="47" t="s">
        <v>140</v>
      </c>
      <c r="B2" s="2" t="s">
        <v>43</v>
      </c>
      <c r="C2" s="1" t="s">
        <v>141</v>
      </c>
      <c r="D2" s="4" t="s">
        <v>0</v>
      </c>
      <c r="E2" s="46">
        <f>D4</f>
        <v>1042.5</v>
      </c>
    </row>
    <row r="3" spans="1:5" ht="15" customHeight="1">
      <c r="A3" s="71" t="s">
        <v>142</v>
      </c>
      <c r="B3" s="53"/>
      <c r="C3" s="61" t="s">
        <v>143</v>
      </c>
      <c r="D3" s="62"/>
      <c r="E3" s="75"/>
    </row>
    <row r="4" spans="1:5" ht="15" customHeight="1">
      <c r="A4" s="42" t="s">
        <v>3</v>
      </c>
      <c r="B4" s="45">
        <v>2.5</v>
      </c>
      <c r="C4" s="44" t="s">
        <v>6</v>
      </c>
      <c r="D4" s="43">
        <v>1042.5</v>
      </c>
      <c r="E4" s="3" t="s">
        <v>7</v>
      </c>
    </row>
    <row r="5" spans="1:5" ht="15" customHeight="1">
      <c r="A5" s="42" t="s">
        <v>2</v>
      </c>
      <c r="B5" s="3" t="s">
        <v>144</v>
      </c>
    </row>
    <row r="6" spans="1:5">
      <c r="A6" s="42" t="s">
        <v>1</v>
      </c>
      <c r="B6" s="3" t="s">
        <v>145</v>
      </c>
    </row>
    <row r="7" spans="1:5" ht="42" customHeight="1">
      <c r="A7" s="41" t="s">
        <v>4</v>
      </c>
      <c r="B7" s="76" t="s">
        <v>146</v>
      </c>
      <c r="C7" s="76"/>
      <c r="D7" s="76"/>
      <c r="E7" s="76"/>
    </row>
    <row r="8" spans="1:5">
      <c r="A8" s="47" t="s">
        <v>147</v>
      </c>
      <c r="B8" s="2" t="s">
        <v>148</v>
      </c>
      <c r="C8" s="1" t="s">
        <v>114</v>
      </c>
      <c r="D8" s="4" t="s">
        <v>0</v>
      </c>
      <c r="E8" s="46">
        <f>D10+D15+D20</f>
        <v>3996</v>
      </c>
    </row>
    <row r="9" spans="1:5">
      <c r="A9" s="71" t="s">
        <v>73</v>
      </c>
      <c r="B9" s="53"/>
      <c r="C9" s="61" t="s">
        <v>24</v>
      </c>
      <c r="D9" s="62"/>
      <c r="E9" s="75"/>
    </row>
    <row r="10" spans="1:5" ht="15" customHeight="1">
      <c r="A10" s="42" t="s">
        <v>3</v>
      </c>
      <c r="B10" s="45">
        <v>5</v>
      </c>
      <c r="C10" s="44" t="s">
        <v>6</v>
      </c>
      <c r="D10" s="43">
        <v>1428</v>
      </c>
      <c r="E10" s="3" t="s">
        <v>5</v>
      </c>
    </row>
    <row r="11" spans="1:5" ht="15" customHeight="1">
      <c r="A11" s="42" t="s">
        <v>2</v>
      </c>
      <c r="B11" s="3" t="s">
        <v>149</v>
      </c>
    </row>
    <row r="12" spans="1:5">
      <c r="A12" s="42" t="s">
        <v>1</v>
      </c>
      <c r="B12" s="3" t="s">
        <v>150</v>
      </c>
    </row>
    <row r="13" spans="1:5" ht="28.5" customHeight="1">
      <c r="A13" s="41" t="s">
        <v>4</v>
      </c>
      <c r="B13" s="76" t="s">
        <v>151</v>
      </c>
      <c r="C13" s="76"/>
      <c r="D13" s="76"/>
      <c r="E13" s="76"/>
    </row>
    <row r="14" spans="1:5">
      <c r="A14" s="71" t="s">
        <v>152</v>
      </c>
      <c r="B14" s="53"/>
      <c r="C14" s="61" t="s">
        <v>24</v>
      </c>
      <c r="D14" s="62"/>
      <c r="E14" s="75"/>
    </row>
    <row r="15" spans="1:5">
      <c r="A15" s="42" t="s">
        <v>3</v>
      </c>
      <c r="B15" s="45">
        <v>5</v>
      </c>
      <c r="C15" s="44" t="s">
        <v>6</v>
      </c>
      <c r="D15" s="43">
        <v>1428</v>
      </c>
      <c r="E15" s="3" t="s">
        <v>5</v>
      </c>
    </row>
    <row r="16" spans="1:5">
      <c r="A16" s="42" t="s">
        <v>2</v>
      </c>
      <c r="B16" s="3" t="s">
        <v>149</v>
      </c>
    </row>
    <row r="17" spans="1:5">
      <c r="A17" s="42" t="s">
        <v>1</v>
      </c>
      <c r="B17" s="3" t="s">
        <v>150</v>
      </c>
    </row>
    <row r="18" spans="1:5" ht="29.25" customHeight="1">
      <c r="A18" s="41" t="s">
        <v>4</v>
      </c>
      <c r="B18" s="76" t="s">
        <v>151</v>
      </c>
      <c r="C18" s="76"/>
      <c r="D18" s="76"/>
      <c r="E18" s="76"/>
    </row>
    <row r="19" spans="1:5">
      <c r="A19" s="71" t="s">
        <v>153</v>
      </c>
      <c r="B19" s="53"/>
      <c r="C19" s="61" t="s">
        <v>57</v>
      </c>
      <c r="D19" s="62"/>
      <c r="E19" s="75"/>
    </row>
    <row r="20" spans="1:5">
      <c r="A20" s="42" t="s">
        <v>3</v>
      </c>
      <c r="B20" s="45">
        <v>5</v>
      </c>
      <c r="C20" s="44" t="s">
        <v>6</v>
      </c>
      <c r="D20" s="43">
        <v>1140</v>
      </c>
      <c r="E20" s="3" t="s">
        <v>5</v>
      </c>
    </row>
    <row r="21" spans="1:5">
      <c r="A21" s="42" t="s">
        <v>2</v>
      </c>
      <c r="B21" s="3" t="s">
        <v>149</v>
      </c>
    </row>
    <row r="22" spans="1:5">
      <c r="A22" s="42" t="s">
        <v>1</v>
      </c>
      <c r="B22" s="3" t="s">
        <v>150</v>
      </c>
    </row>
    <row r="23" spans="1:5" ht="28.5" customHeight="1">
      <c r="A23" s="41" t="s">
        <v>4</v>
      </c>
      <c r="B23" s="76" t="s">
        <v>154</v>
      </c>
      <c r="C23" s="76"/>
      <c r="D23" s="76"/>
      <c r="E23" s="76"/>
    </row>
    <row r="24" spans="1:5">
      <c r="A24" s="47" t="s">
        <v>155</v>
      </c>
      <c r="B24" s="2" t="s">
        <v>148</v>
      </c>
      <c r="C24" s="1" t="s">
        <v>114</v>
      </c>
      <c r="D24" s="4" t="s">
        <v>0</v>
      </c>
      <c r="E24" s="46">
        <f>SUM(D26,D31,D36)</f>
        <v>3996</v>
      </c>
    </row>
    <row r="25" spans="1:5">
      <c r="A25" s="71" t="s">
        <v>73</v>
      </c>
      <c r="B25" s="53"/>
      <c r="C25" s="61" t="s">
        <v>24</v>
      </c>
      <c r="D25" s="62"/>
      <c r="E25" s="75"/>
    </row>
    <row r="26" spans="1:5">
      <c r="A26" s="42" t="s">
        <v>3</v>
      </c>
      <c r="B26" s="45">
        <v>5</v>
      </c>
      <c r="C26" s="44" t="s">
        <v>6</v>
      </c>
      <c r="D26" s="43">
        <v>1428</v>
      </c>
      <c r="E26" s="3" t="s">
        <v>5</v>
      </c>
    </row>
    <row r="27" spans="1:5">
      <c r="A27" s="42" t="s">
        <v>2</v>
      </c>
      <c r="B27" s="3" t="s">
        <v>156</v>
      </c>
    </row>
    <row r="28" spans="1:5">
      <c r="A28" s="42" t="s">
        <v>1</v>
      </c>
      <c r="B28" s="3" t="s">
        <v>157</v>
      </c>
    </row>
    <row r="29" spans="1:5" ht="25.5" customHeight="1">
      <c r="A29" s="41" t="s">
        <v>4</v>
      </c>
      <c r="B29" s="76" t="s">
        <v>158</v>
      </c>
      <c r="C29" s="76"/>
      <c r="D29" s="76"/>
      <c r="E29" s="76"/>
    </row>
    <row r="30" spans="1:5">
      <c r="A30" s="71" t="s">
        <v>152</v>
      </c>
      <c r="B30" s="53"/>
      <c r="C30" s="61" t="s">
        <v>24</v>
      </c>
      <c r="D30" s="62"/>
      <c r="E30" s="75"/>
    </row>
    <row r="31" spans="1:5">
      <c r="A31" s="42" t="s">
        <v>3</v>
      </c>
      <c r="B31" s="45">
        <v>5</v>
      </c>
      <c r="C31" s="44" t="s">
        <v>6</v>
      </c>
      <c r="D31" s="43">
        <v>1428</v>
      </c>
      <c r="E31" s="3" t="s">
        <v>5</v>
      </c>
    </row>
    <row r="32" spans="1:5">
      <c r="A32" s="42" t="s">
        <v>2</v>
      </c>
      <c r="B32" s="3" t="s">
        <v>156</v>
      </c>
    </row>
    <row r="33" spans="1:5">
      <c r="A33" s="42" t="s">
        <v>1</v>
      </c>
      <c r="B33" s="3" t="s">
        <v>157</v>
      </c>
    </row>
    <row r="34" spans="1:5" ht="27.75" customHeight="1">
      <c r="A34" s="41" t="s">
        <v>4</v>
      </c>
      <c r="B34" s="76" t="s">
        <v>158</v>
      </c>
      <c r="C34" s="76"/>
      <c r="D34" s="76"/>
      <c r="E34" s="76"/>
    </row>
    <row r="35" spans="1:5">
      <c r="A35" s="71" t="s">
        <v>21</v>
      </c>
      <c r="B35" s="53"/>
      <c r="C35" s="61" t="s">
        <v>19</v>
      </c>
      <c r="D35" s="62"/>
      <c r="E35" s="75"/>
    </row>
    <row r="36" spans="1:5">
      <c r="A36" s="42" t="s">
        <v>3</v>
      </c>
      <c r="B36" s="45">
        <v>5</v>
      </c>
      <c r="C36" s="44" t="s">
        <v>6</v>
      </c>
      <c r="D36" s="43">
        <v>1140</v>
      </c>
      <c r="E36" s="3" t="s">
        <v>5</v>
      </c>
    </row>
    <row r="37" spans="1:5">
      <c r="A37" s="42" t="s">
        <v>2</v>
      </c>
      <c r="B37" s="3" t="s">
        <v>156</v>
      </c>
    </row>
    <row r="38" spans="1:5">
      <c r="A38" s="42" t="s">
        <v>1</v>
      </c>
      <c r="B38" s="3" t="s">
        <v>157</v>
      </c>
    </row>
    <row r="39" spans="1:5" ht="24.75" customHeight="1">
      <c r="A39" s="41" t="s">
        <v>4</v>
      </c>
      <c r="B39" s="76" t="s">
        <v>159</v>
      </c>
      <c r="C39" s="76"/>
      <c r="D39" s="76"/>
      <c r="E39" s="76"/>
    </row>
    <row r="40" spans="1:5">
      <c r="A40" s="47" t="s">
        <v>160</v>
      </c>
      <c r="B40" s="2" t="s">
        <v>107</v>
      </c>
      <c r="C40" s="1" t="s">
        <v>9</v>
      </c>
      <c r="D40" s="4" t="s">
        <v>0</v>
      </c>
      <c r="E40" s="46">
        <f>D42</f>
        <v>173.5</v>
      </c>
    </row>
    <row r="41" spans="1:5">
      <c r="A41" s="71" t="s">
        <v>161</v>
      </c>
      <c r="B41" s="53"/>
      <c r="C41" s="61" t="s">
        <v>19</v>
      </c>
      <c r="D41" s="62"/>
      <c r="E41" s="75"/>
    </row>
    <row r="42" spans="1:5">
      <c r="A42" s="42" t="s">
        <v>3</v>
      </c>
      <c r="B42" s="45">
        <v>0.5</v>
      </c>
      <c r="C42" s="44" t="s">
        <v>6</v>
      </c>
      <c r="D42" s="43">
        <v>173.5</v>
      </c>
      <c r="E42" s="3" t="s">
        <v>7</v>
      </c>
    </row>
    <row r="43" spans="1:5">
      <c r="A43" s="42" t="s">
        <v>2</v>
      </c>
      <c r="B43" s="3" t="s">
        <v>162</v>
      </c>
    </row>
    <row r="44" spans="1:5">
      <c r="A44" s="42" t="s">
        <v>1</v>
      </c>
      <c r="B44" s="3" t="s">
        <v>163</v>
      </c>
    </row>
    <row r="45" spans="1:5">
      <c r="A45" s="41" t="s">
        <v>4</v>
      </c>
      <c r="B45" s="76" t="s">
        <v>164</v>
      </c>
      <c r="C45" s="76"/>
      <c r="D45" s="76"/>
      <c r="E45" s="76"/>
    </row>
    <row r="46" spans="1:5">
      <c r="A46" s="47" t="s">
        <v>165</v>
      </c>
      <c r="B46" s="2" t="s">
        <v>92</v>
      </c>
      <c r="C46" s="1" t="s">
        <v>8</v>
      </c>
      <c r="D46" s="4" t="s">
        <v>0</v>
      </c>
      <c r="E46" s="46">
        <f>D48+D53</f>
        <v>658</v>
      </c>
    </row>
    <row r="47" spans="1:5">
      <c r="A47" s="71" t="s">
        <v>166</v>
      </c>
      <c r="B47" s="53"/>
      <c r="C47" s="61" t="s">
        <v>23</v>
      </c>
      <c r="D47" s="62"/>
      <c r="E47" s="75"/>
    </row>
    <row r="48" spans="1:5">
      <c r="A48" s="42" t="s">
        <v>3</v>
      </c>
      <c r="B48" s="45">
        <v>1</v>
      </c>
      <c r="C48" s="44" t="s">
        <v>6</v>
      </c>
      <c r="D48" s="43">
        <v>420</v>
      </c>
      <c r="E48" s="3" t="s">
        <v>7</v>
      </c>
    </row>
    <row r="49" spans="1:5">
      <c r="A49" s="42" t="s">
        <v>2</v>
      </c>
      <c r="B49" s="3" t="s">
        <v>167</v>
      </c>
    </row>
    <row r="50" spans="1:5">
      <c r="A50" s="42" t="s">
        <v>1</v>
      </c>
      <c r="B50" s="3" t="s">
        <v>168</v>
      </c>
    </row>
    <row r="51" spans="1:5" ht="29.25" customHeight="1">
      <c r="A51" s="41" t="s">
        <v>4</v>
      </c>
      <c r="B51" s="76" t="s">
        <v>169</v>
      </c>
      <c r="C51" s="76"/>
      <c r="D51" s="76"/>
      <c r="E51" s="76"/>
    </row>
    <row r="52" spans="1:5">
      <c r="A52" s="71" t="s">
        <v>170</v>
      </c>
      <c r="B52" s="53"/>
      <c r="C52" s="61" t="s">
        <v>24</v>
      </c>
      <c r="D52" s="62"/>
      <c r="E52" s="75"/>
    </row>
    <row r="53" spans="1:5">
      <c r="A53" s="42" t="s">
        <v>3</v>
      </c>
      <c r="B53" s="45">
        <v>1</v>
      </c>
      <c r="C53" s="44" t="s">
        <v>6</v>
      </c>
      <c r="D53" s="43">
        <v>238</v>
      </c>
      <c r="E53" s="3" t="s">
        <v>7</v>
      </c>
    </row>
    <row r="54" spans="1:5">
      <c r="A54" s="42" t="s">
        <v>2</v>
      </c>
      <c r="B54" s="3" t="s">
        <v>167</v>
      </c>
    </row>
    <row r="55" spans="1:5">
      <c r="A55" s="42" t="s">
        <v>1</v>
      </c>
      <c r="B55" s="3" t="s">
        <v>168</v>
      </c>
    </row>
    <row r="56" spans="1:5" ht="29.25" customHeight="1">
      <c r="A56" s="41" t="s">
        <v>4</v>
      </c>
      <c r="B56" s="76" t="s">
        <v>169</v>
      </c>
      <c r="C56" s="76"/>
      <c r="D56" s="76"/>
      <c r="E56" s="76"/>
    </row>
    <row r="57" spans="1:5">
      <c r="A57" s="47" t="s">
        <v>171</v>
      </c>
      <c r="B57" s="2" t="s">
        <v>172</v>
      </c>
      <c r="C57" s="1" t="s">
        <v>20</v>
      </c>
      <c r="D57" s="4" t="s">
        <v>0</v>
      </c>
      <c r="E57" s="46">
        <f>SUM(D59,D64,D69,D74)</f>
        <v>5424</v>
      </c>
    </row>
    <row r="58" spans="1:5">
      <c r="A58" s="71" t="s">
        <v>173</v>
      </c>
      <c r="B58" s="53"/>
      <c r="C58" s="61" t="s">
        <v>174</v>
      </c>
      <c r="D58" s="62"/>
      <c r="E58" s="75"/>
    </row>
    <row r="59" spans="1:5">
      <c r="A59" s="42" t="s">
        <v>3</v>
      </c>
      <c r="B59" s="45">
        <v>5</v>
      </c>
      <c r="C59" s="44" t="s">
        <v>6</v>
      </c>
      <c r="D59" s="43">
        <v>1428</v>
      </c>
      <c r="E59" s="3" t="s">
        <v>5</v>
      </c>
    </row>
    <row r="60" spans="1:5">
      <c r="A60" s="42" t="s">
        <v>2</v>
      </c>
      <c r="B60" s="3" t="s">
        <v>186</v>
      </c>
    </row>
    <row r="61" spans="1:5">
      <c r="A61" s="42" t="s">
        <v>1</v>
      </c>
      <c r="B61" s="3" t="s">
        <v>175</v>
      </c>
    </row>
    <row r="62" spans="1:5">
      <c r="A62" s="41" t="s">
        <v>4</v>
      </c>
      <c r="B62" s="77" t="s">
        <v>176</v>
      </c>
      <c r="C62" s="77"/>
      <c r="D62" s="77"/>
      <c r="E62" s="77"/>
    </row>
    <row r="63" spans="1:5">
      <c r="A63" s="71" t="s">
        <v>177</v>
      </c>
      <c r="B63" s="53"/>
      <c r="C63" s="61" t="s">
        <v>24</v>
      </c>
      <c r="D63" s="62"/>
      <c r="E63" s="75"/>
    </row>
    <row r="64" spans="1:5">
      <c r="A64" s="42" t="s">
        <v>3</v>
      </c>
      <c r="B64" s="45">
        <v>5</v>
      </c>
      <c r="C64" s="44" t="s">
        <v>6</v>
      </c>
      <c r="D64" s="43">
        <v>1428</v>
      </c>
      <c r="E64" s="3" t="s">
        <v>5</v>
      </c>
    </row>
    <row r="65" spans="1:5">
      <c r="A65" s="42" t="s">
        <v>2</v>
      </c>
      <c r="B65" s="3" t="s">
        <v>186</v>
      </c>
    </row>
    <row r="66" spans="1:5">
      <c r="A66" s="42" t="s">
        <v>1</v>
      </c>
      <c r="B66" s="3" t="s">
        <v>175</v>
      </c>
    </row>
    <row r="67" spans="1:5" ht="15" customHeight="1">
      <c r="A67" s="41" t="s">
        <v>4</v>
      </c>
      <c r="B67" s="77" t="s">
        <v>176</v>
      </c>
      <c r="C67" s="77"/>
      <c r="D67" s="77"/>
      <c r="E67" s="77"/>
    </row>
    <row r="68" spans="1:5">
      <c r="A68" s="71" t="s">
        <v>178</v>
      </c>
      <c r="B68" s="53"/>
      <c r="C68" s="61" t="s">
        <v>24</v>
      </c>
      <c r="D68" s="62"/>
      <c r="E68" s="75"/>
    </row>
    <row r="69" spans="1:5">
      <c r="A69" s="42" t="s">
        <v>3</v>
      </c>
      <c r="B69" s="45">
        <v>5</v>
      </c>
      <c r="C69" s="44" t="s">
        <v>6</v>
      </c>
      <c r="D69" s="43">
        <v>1428</v>
      </c>
      <c r="E69" s="3" t="s">
        <v>5</v>
      </c>
    </row>
    <row r="70" spans="1:5">
      <c r="A70" s="42" t="s">
        <v>2</v>
      </c>
      <c r="B70" s="3" t="s">
        <v>186</v>
      </c>
    </row>
    <row r="71" spans="1:5">
      <c r="A71" s="42" t="s">
        <v>1</v>
      </c>
      <c r="B71" s="3" t="s">
        <v>175</v>
      </c>
    </row>
    <row r="72" spans="1:5" ht="15" customHeight="1">
      <c r="A72" s="41" t="s">
        <v>4</v>
      </c>
      <c r="B72" s="77" t="s">
        <v>176</v>
      </c>
      <c r="C72" s="77"/>
      <c r="D72" s="77"/>
      <c r="E72" s="77"/>
    </row>
    <row r="73" spans="1:5">
      <c r="A73" s="71" t="s">
        <v>68</v>
      </c>
      <c r="B73" s="53"/>
      <c r="C73" s="61" t="s">
        <v>179</v>
      </c>
      <c r="D73" s="62"/>
      <c r="E73" s="75"/>
    </row>
    <row r="74" spans="1:5">
      <c r="A74" s="42" t="s">
        <v>3</v>
      </c>
      <c r="B74" s="45">
        <v>5</v>
      </c>
      <c r="C74" s="44" t="s">
        <v>6</v>
      </c>
      <c r="D74" s="43">
        <v>1140</v>
      </c>
      <c r="E74" s="3" t="s">
        <v>5</v>
      </c>
    </row>
    <row r="75" spans="1:5">
      <c r="A75" s="42" t="s">
        <v>2</v>
      </c>
      <c r="B75" s="3" t="s">
        <v>186</v>
      </c>
    </row>
    <row r="76" spans="1:5">
      <c r="A76" s="42" t="s">
        <v>1</v>
      </c>
      <c r="B76" s="3" t="s">
        <v>175</v>
      </c>
    </row>
    <row r="77" spans="1:5" ht="28.5" customHeight="1">
      <c r="A77" s="41" t="s">
        <v>4</v>
      </c>
      <c r="B77" s="77" t="s">
        <v>180</v>
      </c>
      <c r="C77" s="77"/>
      <c r="D77" s="77"/>
      <c r="E77" s="77"/>
    </row>
    <row r="78" spans="1:5">
      <c r="A78" s="47" t="s">
        <v>181</v>
      </c>
      <c r="B78" s="2" t="s">
        <v>182</v>
      </c>
      <c r="C78" s="1" t="s">
        <v>114</v>
      </c>
      <c r="D78" s="4" t="s">
        <v>0</v>
      </c>
      <c r="E78" s="46">
        <f>D80+D85+D90</f>
        <v>399.6</v>
      </c>
    </row>
    <row r="79" spans="1:5">
      <c r="A79" s="71" t="s">
        <v>183</v>
      </c>
      <c r="B79" s="53"/>
      <c r="C79" s="61" t="s">
        <v>24</v>
      </c>
      <c r="D79" s="62"/>
      <c r="E79" s="75"/>
    </row>
    <row r="80" spans="1:5">
      <c r="A80" s="42" t="s">
        <v>3</v>
      </c>
      <c r="B80" s="45">
        <v>0.5</v>
      </c>
      <c r="C80" s="44" t="s">
        <v>6</v>
      </c>
      <c r="D80" s="43">
        <v>142.80000000000001</v>
      </c>
      <c r="E80" s="3" t="s">
        <v>5</v>
      </c>
    </row>
    <row r="81" spans="1:5">
      <c r="A81" s="42" t="s">
        <v>2</v>
      </c>
      <c r="B81" s="3" t="s">
        <v>184</v>
      </c>
    </row>
    <row r="82" spans="1:5">
      <c r="A82" s="42" t="s">
        <v>1</v>
      </c>
      <c r="B82" s="3" t="s">
        <v>133</v>
      </c>
    </row>
    <row r="83" spans="1:5" ht="26.25" customHeight="1">
      <c r="A83" s="41" t="s">
        <v>4</v>
      </c>
      <c r="B83" s="77" t="s">
        <v>185</v>
      </c>
      <c r="C83" s="77"/>
      <c r="D83" s="77"/>
      <c r="E83" s="77"/>
    </row>
    <row r="84" spans="1:5">
      <c r="A84" s="71" t="s">
        <v>70</v>
      </c>
      <c r="B84" s="53"/>
      <c r="C84" s="61" t="s">
        <v>24</v>
      </c>
      <c r="D84" s="62"/>
      <c r="E84" s="75"/>
    </row>
    <row r="85" spans="1:5">
      <c r="A85" s="42" t="s">
        <v>3</v>
      </c>
      <c r="B85" s="45">
        <v>0.5</v>
      </c>
      <c r="C85" s="44" t="s">
        <v>6</v>
      </c>
      <c r="D85" s="43">
        <v>142.80000000000001</v>
      </c>
      <c r="E85" s="3" t="s">
        <v>5</v>
      </c>
    </row>
    <row r="86" spans="1:5">
      <c r="A86" s="42" t="s">
        <v>2</v>
      </c>
      <c r="B86" s="3" t="s">
        <v>184</v>
      </c>
    </row>
    <row r="87" spans="1:5">
      <c r="A87" s="42" t="s">
        <v>1</v>
      </c>
      <c r="B87" s="3" t="s">
        <v>133</v>
      </c>
    </row>
    <row r="88" spans="1:5" ht="26.25" customHeight="1">
      <c r="A88" s="41" t="s">
        <v>4</v>
      </c>
      <c r="B88" s="77" t="s">
        <v>185</v>
      </c>
      <c r="C88" s="77"/>
      <c r="D88" s="77"/>
      <c r="E88" s="77"/>
    </row>
    <row r="89" spans="1:5">
      <c r="A89" s="71" t="s">
        <v>187</v>
      </c>
      <c r="B89" s="53"/>
      <c r="C89" s="61" t="s">
        <v>188</v>
      </c>
      <c r="D89" s="62"/>
      <c r="E89" s="75"/>
    </row>
    <row r="90" spans="1:5">
      <c r="A90" s="42" t="s">
        <v>3</v>
      </c>
      <c r="B90" s="45">
        <v>0.5</v>
      </c>
      <c r="C90" s="44" t="s">
        <v>6</v>
      </c>
      <c r="D90" s="43">
        <v>114</v>
      </c>
      <c r="E90" s="3" t="s">
        <v>5</v>
      </c>
    </row>
    <row r="91" spans="1:5">
      <c r="A91" s="42" t="s">
        <v>2</v>
      </c>
      <c r="B91" s="3" t="s">
        <v>184</v>
      </c>
    </row>
    <row r="92" spans="1:5">
      <c r="A92" s="42" t="s">
        <v>1</v>
      </c>
      <c r="B92" s="3" t="s">
        <v>133</v>
      </c>
    </row>
    <row r="93" spans="1:5" ht="26.25" customHeight="1">
      <c r="A93" s="41" t="s">
        <v>4</v>
      </c>
      <c r="B93" s="77" t="s">
        <v>189</v>
      </c>
      <c r="C93" s="77"/>
      <c r="D93" s="77"/>
      <c r="E93" s="77"/>
    </row>
    <row r="94" spans="1:5">
      <c r="A94" s="47" t="s">
        <v>190</v>
      </c>
      <c r="B94" s="2" t="s">
        <v>87</v>
      </c>
      <c r="C94" s="1" t="s">
        <v>20</v>
      </c>
      <c r="D94" s="4" t="s">
        <v>0</v>
      </c>
      <c r="E94" s="46">
        <f>SUM(D96,D101,D106,D111)</f>
        <v>5424</v>
      </c>
    </row>
    <row r="95" spans="1:5">
      <c r="A95" s="71" t="s">
        <v>191</v>
      </c>
      <c r="B95" s="53"/>
      <c r="C95" s="61" t="s">
        <v>24</v>
      </c>
      <c r="D95" s="62"/>
      <c r="E95" s="75"/>
    </row>
    <row r="96" spans="1:5">
      <c r="A96" s="42" t="s">
        <v>3</v>
      </c>
      <c r="B96" s="45">
        <v>5</v>
      </c>
      <c r="C96" s="44" t="s">
        <v>6</v>
      </c>
      <c r="D96" s="43">
        <v>1428</v>
      </c>
      <c r="E96" s="3" t="s">
        <v>5</v>
      </c>
    </row>
    <row r="97" spans="1:5">
      <c r="A97" s="42" t="s">
        <v>2</v>
      </c>
      <c r="B97" s="3" t="s">
        <v>192</v>
      </c>
    </row>
    <row r="98" spans="1:5">
      <c r="A98" s="42" t="s">
        <v>1</v>
      </c>
      <c r="B98" s="3" t="s">
        <v>136</v>
      </c>
    </row>
    <row r="99" spans="1:5" ht="25.5" customHeight="1">
      <c r="A99" s="41" t="s">
        <v>4</v>
      </c>
      <c r="B99" s="76" t="s">
        <v>193</v>
      </c>
      <c r="C99" s="76"/>
      <c r="D99" s="76"/>
      <c r="E99" s="76"/>
    </row>
    <row r="100" spans="1:5">
      <c r="A100" s="71" t="s">
        <v>194</v>
      </c>
      <c r="B100" s="53"/>
      <c r="C100" s="61" t="s">
        <v>24</v>
      </c>
      <c r="D100" s="62"/>
      <c r="E100" s="75"/>
    </row>
    <row r="101" spans="1:5">
      <c r="A101" s="42" t="s">
        <v>3</v>
      </c>
      <c r="B101" s="45">
        <v>5</v>
      </c>
      <c r="C101" s="44" t="s">
        <v>6</v>
      </c>
      <c r="D101" s="43">
        <v>1428</v>
      </c>
      <c r="E101" s="3" t="s">
        <v>5</v>
      </c>
    </row>
    <row r="102" spans="1:5">
      <c r="A102" s="42" t="s">
        <v>2</v>
      </c>
      <c r="B102" s="3" t="s">
        <v>192</v>
      </c>
    </row>
    <row r="103" spans="1:5">
      <c r="A103" s="42" t="s">
        <v>1</v>
      </c>
      <c r="B103" s="3" t="s">
        <v>136</v>
      </c>
    </row>
    <row r="104" spans="1:5" ht="24.75" customHeight="1">
      <c r="A104" s="41" t="s">
        <v>4</v>
      </c>
      <c r="B104" s="76" t="s">
        <v>193</v>
      </c>
      <c r="C104" s="76"/>
      <c r="D104" s="76"/>
      <c r="E104" s="76"/>
    </row>
    <row r="105" spans="1:5">
      <c r="A105" s="71" t="s">
        <v>195</v>
      </c>
      <c r="B105" s="53"/>
      <c r="C105" s="61" t="s">
        <v>24</v>
      </c>
      <c r="D105" s="62"/>
      <c r="E105" s="75"/>
    </row>
    <row r="106" spans="1:5">
      <c r="A106" s="42" t="s">
        <v>3</v>
      </c>
      <c r="B106" s="45">
        <v>5</v>
      </c>
      <c r="C106" s="44" t="s">
        <v>6</v>
      </c>
      <c r="D106" s="43">
        <v>1428</v>
      </c>
      <c r="E106" s="3" t="s">
        <v>5</v>
      </c>
    </row>
    <row r="107" spans="1:5">
      <c r="A107" s="42" t="s">
        <v>2</v>
      </c>
      <c r="B107" s="3" t="s">
        <v>192</v>
      </c>
    </row>
    <row r="108" spans="1:5">
      <c r="A108" s="42" t="s">
        <v>1</v>
      </c>
      <c r="B108" s="3" t="s">
        <v>136</v>
      </c>
    </row>
    <row r="109" spans="1:5" ht="28.5" customHeight="1">
      <c r="A109" s="41" t="s">
        <v>4</v>
      </c>
      <c r="B109" s="76" t="s">
        <v>193</v>
      </c>
      <c r="C109" s="76"/>
      <c r="D109" s="76"/>
      <c r="E109" s="76"/>
    </row>
    <row r="110" spans="1:5">
      <c r="A110" s="71" t="s">
        <v>196</v>
      </c>
      <c r="B110" s="53"/>
      <c r="C110" s="61" t="s">
        <v>19</v>
      </c>
      <c r="D110" s="62"/>
      <c r="E110" s="75"/>
    </row>
    <row r="111" spans="1:5">
      <c r="A111" s="42" t="s">
        <v>3</v>
      </c>
      <c r="B111" s="45">
        <v>5</v>
      </c>
      <c r="C111" s="44" t="s">
        <v>6</v>
      </c>
      <c r="D111" s="43">
        <v>1140</v>
      </c>
      <c r="E111" s="3" t="s">
        <v>5</v>
      </c>
    </row>
    <row r="112" spans="1:5">
      <c r="A112" s="42" t="s">
        <v>2</v>
      </c>
      <c r="B112" s="3" t="s">
        <v>192</v>
      </c>
    </row>
    <row r="113" spans="1:5">
      <c r="A113" s="42" t="s">
        <v>1</v>
      </c>
      <c r="B113" s="3" t="s">
        <v>136</v>
      </c>
    </row>
    <row r="114" spans="1:5">
      <c r="A114" s="41" t="s">
        <v>4</v>
      </c>
      <c r="B114" s="76" t="s">
        <v>197</v>
      </c>
      <c r="C114" s="76"/>
      <c r="D114" s="76"/>
      <c r="E114" s="76"/>
    </row>
    <row r="115" spans="1:5">
      <c r="A115" s="47" t="s">
        <v>198</v>
      </c>
      <c r="B115" s="2" t="s">
        <v>148</v>
      </c>
      <c r="C115" s="1" t="s">
        <v>114</v>
      </c>
      <c r="D115" s="4" t="s">
        <v>0</v>
      </c>
      <c r="E115" s="46">
        <f>D117+D122+D127</f>
        <v>4170</v>
      </c>
    </row>
    <row r="116" spans="1:5">
      <c r="A116" s="71" t="s">
        <v>199</v>
      </c>
      <c r="B116" s="53"/>
      <c r="C116" s="61" t="s">
        <v>24</v>
      </c>
      <c r="D116" s="62"/>
      <c r="E116" s="75"/>
    </row>
    <row r="117" spans="1:5">
      <c r="A117" s="42" t="s">
        <v>3</v>
      </c>
      <c r="B117" s="45">
        <v>5</v>
      </c>
      <c r="C117" s="44" t="s">
        <v>6</v>
      </c>
      <c r="D117" s="43">
        <v>1602</v>
      </c>
      <c r="E117" s="3" t="s">
        <v>5</v>
      </c>
    </row>
    <row r="118" spans="1:5">
      <c r="A118" s="42" t="s">
        <v>2</v>
      </c>
      <c r="B118" s="3" t="s">
        <v>192</v>
      </c>
    </row>
    <row r="119" spans="1:5">
      <c r="A119" s="42" t="s">
        <v>1</v>
      </c>
      <c r="B119" s="3" t="s">
        <v>200</v>
      </c>
    </row>
    <row r="120" spans="1:5" ht="57.75" customHeight="1">
      <c r="A120" s="41" t="s">
        <v>4</v>
      </c>
      <c r="B120" s="76" t="s">
        <v>201</v>
      </c>
      <c r="C120" s="76"/>
      <c r="D120" s="76"/>
      <c r="E120" s="76"/>
    </row>
    <row r="121" spans="1:5">
      <c r="A121" s="71" t="s">
        <v>202</v>
      </c>
      <c r="B121" s="53"/>
      <c r="C121" s="61" t="s">
        <v>24</v>
      </c>
      <c r="D121" s="62"/>
      <c r="E121" s="75"/>
    </row>
    <row r="122" spans="1:5">
      <c r="A122" s="42" t="s">
        <v>3</v>
      </c>
      <c r="B122" s="45">
        <v>5</v>
      </c>
      <c r="C122" s="44" t="s">
        <v>6</v>
      </c>
      <c r="D122" s="43">
        <v>1428</v>
      </c>
      <c r="E122" s="3" t="s">
        <v>5</v>
      </c>
    </row>
    <row r="123" spans="1:5">
      <c r="A123" s="42" t="s">
        <v>2</v>
      </c>
      <c r="B123" s="3" t="s">
        <v>192</v>
      </c>
    </row>
    <row r="124" spans="1:5">
      <c r="A124" s="42" t="s">
        <v>1</v>
      </c>
      <c r="B124" s="3" t="s">
        <v>200</v>
      </c>
    </row>
    <row r="125" spans="1:5" ht="56.25" customHeight="1">
      <c r="A125" s="41" t="s">
        <v>4</v>
      </c>
      <c r="B125" s="76" t="s">
        <v>201</v>
      </c>
      <c r="C125" s="76"/>
      <c r="D125" s="76"/>
      <c r="E125" s="76"/>
    </row>
    <row r="126" spans="1:5">
      <c r="A126" s="71" t="s">
        <v>203</v>
      </c>
      <c r="B126" s="53"/>
      <c r="C126" s="61" t="s">
        <v>57</v>
      </c>
      <c r="D126" s="62"/>
      <c r="E126" s="75"/>
    </row>
    <row r="127" spans="1:5">
      <c r="A127" s="42" t="s">
        <v>3</v>
      </c>
      <c r="B127" s="45">
        <v>5</v>
      </c>
      <c r="C127" s="44" t="s">
        <v>6</v>
      </c>
      <c r="D127" s="43">
        <v>1140</v>
      </c>
      <c r="E127" s="3" t="s">
        <v>5</v>
      </c>
    </row>
    <row r="128" spans="1:5">
      <c r="A128" s="42" t="s">
        <v>2</v>
      </c>
      <c r="B128" s="3" t="s">
        <v>192</v>
      </c>
    </row>
    <row r="129" spans="1:5">
      <c r="A129" s="42" t="s">
        <v>1</v>
      </c>
      <c r="B129" s="3" t="s">
        <v>200</v>
      </c>
    </row>
    <row r="130" spans="1:5" ht="58.5" customHeight="1">
      <c r="A130" s="41" t="s">
        <v>4</v>
      </c>
      <c r="B130" s="76" t="s">
        <v>201</v>
      </c>
      <c r="C130" s="76"/>
      <c r="D130" s="76"/>
      <c r="E130" s="76"/>
    </row>
    <row r="131" spans="1:5">
      <c r="A131" s="47" t="s">
        <v>208</v>
      </c>
      <c r="B131" s="2" t="s">
        <v>148</v>
      </c>
      <c r="C131" s="1" t="s">
        <v>114</v>
      </c>
      <c r="D131" s="4" t="s">
        <v>0</v>
      </c>
      <c r="E131" s="46">
        <f>D133+D138+D143</f>
        <v>3996</v>
      </c>
    </row>
    <row r="132" spans="1:5">
      <c r="A132" s="71" t="s">
        <v>204</v>
      </c>
      <c r="B132" s="53"/>
      <c r="C132" s="61" t="s">
        <v>24</v>
      </c>
      <c r="D132" s="62"/>
      <c r="E132" s="75"/>
    </row>
    <row r="133" spans="1:5">
      <c r="A133" s="42" t="s">
        <v>3</v>
      </c>
      <c r="B133" s="45">
        <v>5</v>
      </c>
      <c r="C133" s="44" t="s">
        <v>6</v>
      </c>
      <c r="D133" s="43">
        <v>1428</v>
      </c>
      <c r="E133" s="3" t="s">
        <v>5</v>
      </c>
    </row>
    <row r="134" spans="1:5">
      <c r="A134" s="42" t="s">
        <v>2</v>
      </c>
      <c r="B134" s="3" t="s">
        <v>186</v>
      </c>
    </row>
    <row r="135" spans="1:5" ht="15" customHeight="1">
      <c r="A135" s="42" t="s">
        <v>1</v>
      </c>
      <c r="B135" s="3" t="s">
        <v>205</v>
      </c>
    </row>
    <row r="136" spans="1:5" ht="56.25" customHeight="1">
      <c r="A136" s="41" t="s">
        <v>4</v>
      </c>
      <c r="B136" s="76" t="s">
        <v>206</v>
      </c>
      <c r="C136" s="76"/>
      <c r="D136" s="76"/>
      <c r="E136" s="76"/>
    </row>
    <row r="137" spans="1:5">
      <c r="A137" s="71" t="s">
        <v>207</v>
      </c>
      <c r="B137" s="53"/>
      <c r="C137" s="61" t="s">
        <v>24</v>
      </c>
      <c r="D137" s="62"/>
      <c r="E137" s="75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186</v>
      </c>
    </row>
    <row r="140" spans="1:5">
      <c r="A140" s="42" t="s">
        <v>1</v>
      </c>
      <c r="B140" s="3" t="s">
        <v>205</v>
      </c>
    </row>
    <row r="141" spans="1:5" ht="57" customHeight="1">
      <c r="A141" s="41" t="s">
        <v>4</v>
      </c>
      <c r="B141" s="76" t="s">
        <v>206</v>
      </c>
      <c r="C141" s="76"/>
      <c r="D141" s="76"/>
      <c r="E141" s="76"/>
    </row>
    <row r="142" spans="1:5">
      <c r="A142" s="71" t="s">
        <v>153</v>
      </c>
      <c r="B142" s="53"/>
      <c r="C142" s="61" t="s">
        <v>57</v>
      </c>
      <c r="D142" s="62"/>
      <c r="E142" s="75"/>
    </row>
    <row r="143" spans="1:5">
      <c r="A143" s="42" t="s">
        <v>3</v>
      </c>
      <c r="B143" s="45">
        <v>5</v>
      </c>
      <c r="C143" s="44" t="s">
        <v>6</v>
      </c>
      <c r="D143" s="43">
        <v>1140</v>
      </c>
      <c r="E143" s="3" t="s">
        <v>5</v>
      </c>
    </row>
    <row r="144" spans="1:5">
      <c r="A144" s="42" t="s">
        <v>2</v>
      </c>
      <c r="B144" s="3" t="s">
        <v>186</v>
      </c>
    </row>
    <row r="145" spans="1:5">
      <c r="A145" s="42" t="s">
        <v>1</v>
      </c>
      <c r="B145" s="3" t="s">
        <v>205</v>
      </c>
    </row>
    <row r="146" spans="1:5" ht="60.75" customHeight="1">
      <c r="A146" s="41" t="s">
        <v>4</v>
      </c>
      <c r="B146" s="76" t="s">
        <v>209</v>
      </c>
      <c r="C146" s="76"/>
      <c r="D146" s="76"/>
      <c r="E146" s="76"/>
    </row>
    <row r="147" spans="1:5">
      <c r="A147" s="47" t="s">
        <v>210</v>
      </c>
      <c r="B147" s="2" t="s">
        <v>148</v>
      </c>
      <c r="C147" s="1" t="s">
        <v>114</v>
      </c>
      <c r="D147" s="4" t="s">
        <v>0</v>
      </c>
      <c r="E147" s="46">
        <f>D149+D154+D159</f>
        <v>3996</v>
      </c>
    </row>
    <row r="148" spans="1:5">
      <c r="A148" s="71" t="s">
        <v>211</v>
      </c>
      <c r="B148" s="53"/>
      <c r="C148" s="61" t="s">
        <v>24</v>
      </c>
      <c r="D148" s="62"/>
      <c r="E148" s="75"/>
    </row>
    <row r="149" spans="1:5">
      <c r="A149" s="42" t="s">
        <v>3</v>
      </c>
      <c r="B149" s="45">
        <v>5</v>
      </c>
      <c r="C149" s="44" t="s">
        <v>6</v>
      </c>
      <c r="D149" s="43">
        <v>1428</v>
      </c>
      <c r="E149" s="3" t="s">
        <v>5</v>
      </c>
    </row>
    <row r="150" spans="1:5">
      <c r="A150" s="42" t="s">
        <v>2</v>
      </c>
      <c r="B150" s="3" t="s">
        <v>186</v>
      </c>
    </row>
    <row r="151" spans="1:5">
      <c r="A151" s="42" t="s">
        <v>1</v>
      </c>
      <c r="B151" s="3" t="s">
        <v>212</v>
      </c>
    </row>
    <row r="152" spans="1:5" ht="44.25" customHeight="1">
      <c r="A152" s="41" t="s">
        <v>4</v>
      </c>
      <c r="B152" s="76" t="s">
        <v>213</v>
      </c>
      <c r="C152" s="76"/>
      <c r="D152" s="76"/>
      <c r="E152" s="76"/>
    </row>
    <row r="153" spans="1:5">
      <c r="A153" s="71" t="s">
        <v>214</v>
      </c>
      <c r="B153" s="53"/>
      <c r="C153" s="61" t="s">
        <v>24</v>
      </c>
      <c r="D153" s="62"/>
      <c r="E153" s="75"/>
    </row>
    <row r="154" spans="1:5">
      <c r="A154" s="42" t="s">
        <v>3</v>
      </c>
      <c r="B154" s="45">
        <v>5</v>
      </c>
      <c r="C154" s="44" t="s">
        <v>6</v>
      </c>
      <c r="D154" s="43">
        <v>1428</v>
      </c>
      <c r="E154" s="3" t="s">
        <v>5</v>
      </c>
    </row>
    <row r="155" spans="1:5">
      <c r="A155" s="42" t="s">
        <v>2</v>
      </c>
      <c r="B155" s="3" t="s">
        <v>186</v>
      </c>
    </row>
    <row r="156" spans="1:5">
      <c r="A156" s="42" t="s">
        <v>1</v>
      </c>
      <c r="B156" s="3" t="s">
        <v>212</v>
      </c>
    </row>
    <row r="157" spans="1:5" ht="43.5" customHeight="1">
      <c r="A157" s="41" t="s">
        <v>4</v>
      </c>
      <c r="B157" s="76" t="s">
        <v>213</v>
      </c>
      <c r="C157" s="76"/>
      <c r="D157" s="76"/>
      <c r="E157" s="76"/>
    </row>
    <row r="158" spans="1:5">
      <c r="A158" s="71" t="s">
        <v>215</v>
      </c>
      <c r="B158" s="53"/>
      <c r="C158" s="61" t="s">
        <v>19</v>
      </c>
      <c r="D158" s="62"/>
      <c r="E158" s="75"/>
    </row>
    <row r="159" spans="1:5">
      <c r="A159" s="42" t="s">
        <v>3</v>
      </c>
      <c r="B159" s="45">
        <v>5</v>
      </c>
      <c r="C159" s="44" t="s">
        <v>6</v>
      </c>
      <c r="D159" s="43">
        <v>1140</v>
      </c>
      <c r="E159" s="3" t="s">
        <v>5</v>
      </c>
    </row>
    <row r="160" spans="1:5">
      <c r="A160" s="42" t="s">
        <v>2</v>
      </c>
      <c r="B160" s="3" t="s">
        <v>186</v>
      </c>
    </row>
    <row r="161" spans="1:5">
      <c r="A161" s="42" t="s">
        <v>1</v>
      </c>
      <c r="B161" s="3" t="s">
        <v>212</v>
      </c>
    </row>
    <row r="162" spans="1:5" ht="45.75" customHeight="1">
      <c r="A162" s="41" t="s">
        <v>4</v>
      </c>
      <c r="B162" s="76" t="s">
        <v>216</v>
      </c>
      <c r="C162" s="76"/>
      <c r="D162" s="76"/>
      <c r="E162" s="76"/>
    </row>
    <row r="163" spans="1:5">
      <c r="A163" s="47" t="s">
        <v>224</v>
      </c>
      <c r="B163" s="2" t="s">
        <v>217</v>
      </c>
      <c r="C163" s="1" t="s">
        <v>114</v>
      </c>
      <c r="D163" s="4" t="s">
        <v>0</v>
      </c>
      <c r="E163" s="46">
        <f>D165+D170+D175</f>
        <v>4795.2</v>
      </c>
    </row>
    <row r="164" spans="1:5">
      <c r="A164" s="71" t="s">
        <v>218</v>
      </c>
      <c r="B164" s="53"/>
      <c r="C164" s="61" t="s">
        <v>24</v>
      </c>
      <c r="D164" s="62"/>
      <c r="E164" s="75"/>
    </row>
    <row r="165" spans="1:5">
      <c r="A165" s="42" t="s">
        <v>3</v>
      </c>
      <c r="B165" s="45">
        <v>6</v>
      </c>
      <c r="C165" s="44" t="s">
        <v>6</v>
      </c>
      <c r="D165" s="43">
        <v>1713.6</v>
      </c>
      <c r="E165" s="3" t="s">
        <v>5</v>
      </c>
    </row>
    <row r="166" spans="1:5">
      <c r="A166" s="42" t="s">
        <v>2</v>
      </c>
      <c r="B166" s="3" t="s">
        <v>219</v>
      </c>
    </row>
    <row r="167" spans="1:5">
      <c r="A167" s="42" t="s">
        <v>1</v>
      </c>
      <c r="B167" s="3" t="s">
        <v>220</v>
      </c>
    </row>
    <row r="168" spans="1:5" ht="26.25" customHeight="1">
      <c r="A168" s="41" t="s">
        <v>4</v>
      </c>
      <c r="B168" s="76" t="s">
        <v>221</v>
      </c>
      <c r="C168" s="76"/>
      <c r="D168" s="76"/>
      <c r="E168" s="76"/>
    </row>
    <row r="169" spans="1:5">
      <c r="A169" s="71" t="s">
        <v>222</v>
      </c>
      <c r="B169" s="53"/>
      <c r="C169" s="61" t="s">
        <v>24</v>
      </c>
      <c r="D169" s="62"/>
      <c r="E169" s="75"/>
    </row>
    <row r="170" spans="1:5">
      <c r="A170" s="42" t="s">
        <v>3</v>
      </c>
      <c r="B170" s="45">
        <v>6</v>
      </c>
      <c r="C170" s="44" t="s">
        <v>6</v>
      </c>
      <c r="D170" s="43">
        <v>1713.6</v>
      </c>
      <c r="E170" s="3" t="s">
        <v>5</v>
      </c>
    </row>
    <row r="171" spans="1:5">
      <c r="A171" s="42" t="s">
        <v>2</v>
      </c>
      <c r="B171" s="3" t="s">
        <v>219</v>
      </c>
    </row>
    <row r="172" spans="1:5">
      <c r="A172" s="42" t="s">
        <v>1</v>
      </c>
      <c r="B172" s="3" t="s">
        <v>220</v>
      </c>
    </row>
    <row r="173" spans="1:5" ht="25.5" customHeight="1">
      <c r="A173" s="41" t="s">
        <v>4</v>
      </c>
      <c r="B173" s="76" t="s">
        <v>221</v>
      </c>
      <c r="C173" s="76"/>
      <c r="D173" s="76"/>
      <c r="E173" s="76"/>
    </row>
    <row r="174" spans="1:5">
      <c r="A174" s="71" t="s">
        <v>238</v>
      </c>
      <c r="B174" s="53"/>
      <c r="C174" s="61" t="s">
        <v>19</v>
      </c>
      <c r="D174" s="62"/>
      <c r="E174" s="75"/>
    </row>
    <row r="175" spans="1:5">
      <c r="A175" s="42" t="s">
        <v>3</v>
      </c>
      <c r="B175" s="45">
        <v>6</v>
      </c>
      <c r="C175" s="44" t="s">
        <v>6</v>
      </c>
      <c r="D175" s="43">
        <v>1368</v>
      </c>
      <c r="E175" s="3" t="s">
        <v>5</v>
      </c>
    </row>
    <row r="176" spans="1:5">
      <c r="A176" s="42" t="s">
        <v>2</v>
      </c>
      <c r="B176" s="3" t="s">
        <v>219</v>
      </c>
    </row>
    <row r="177" spans="1:5">
      <c r="A177" s="42" t="s">
        <v>1</v>
      </c>
      <c r="B177" s="3" t="s">
        <v>220</v>
      </c>
    </row>
    <row r="178" spans="1:5" ht="30.75" customHeight="1">
      <c r="A178" s="41" t="s">
        <v>4</v>
      </c>
      <c r="B178" s="76" t="s">
        <v>223</v>
      </c>
      <c r="C178" s="76"/>
      <c r="D178" s="76"/>
      <c r="E178" s="76"/>
    </row>
    <row r="179" spans="1:5">
      <c r="A179" s="47" t="s">
        <v>225</v>
      </c>
      <c r="B179" s="2" t="s">
        <v>182</v>
      </c>
      <c r="C179" s="1" t="s">
        <v>9</v>
      </c>
      <c r="D179" s="4" t="s">
        <v>0</v>
      </c>
      <c r="E179" s="46">
        <v>400.5</v>
      </c>
    </row>
    <row r="180" spans="1:5">
      <c r="A180" s="71" t="s">
        <v>226</v>
      </c>
      <c r="B180" s="53"/>
      <c r="C180" s="61" t="s">
        <v>24</v>
      </c>
      <c r="D180" s="62"/>
      <c r="E180" s="75"/>
    </row>
    <row r="181" spans="1:5">
      <c r="A181" s="42" t="s">
        <v>3</v>
      </c>
      <c r="B181" s="45">
        <v>1.5</v>
      </c>
      <c r="C181" s="44" t="s">
        <v>6</v>
      </c>
      <c r="D181" s="43">
        <v>400.5</v>
      </c>
      <c r="E181" s="3" t="s">
        <v>7</v>
      </c>
    </row>
    <row r="182" spans="1:5">
      <c r="A182" s="42" t="s">
        <v>2</v>
      </c>
      <c r="B182" s="3" t="s">
        <v>227</v>
      </c>
    </row>
    <row r="183" spans="1:5">
      <c r="A183" s="42" t="s">
        <v>1</v>
      </c>
      <c r="B183" s="3" t="s">
        <v>228</v>
      </c>
    </row>
    <row r="184" spans="1:5" ht="27.75" customHeight="1">
      <c r="A184" s="41" t="s">
        <v>4</v>
      </c>
      <c r="B184" s="76" t="s">
        <v>229</v>
      </c>
      <c r="C184" s="76"/>
      <c r="D184" s="76"/>
      <c r="E184" s="76"/>
    </row>
    <row r="185" spans="1:5">
      <c r="A185" s="47" t="s">
        <v>230</v>
      </c>
      <c r="B185" s="2" t="s">
        <v>49</v>
      </c>
      <c r="C185" s="1" t="s">
        <v>20</v>
      </c>
      <c r="D185" s="4" t="s">
        <v>0</v>
      </c>
      <c r="E185" s="46">
        <f>D187+D192+D197+D202</f>
        <v>3254.3999999999996</v>
      </c>
    </row>
    <row r="186" spans="1:5">
      <c r="A186" s="71" t="s">
        <v>207</v>
      </c>
      <c r="B186" s="53"/>
      <c r="C186" s="61" t="s">
        <v>24</v>
      </c>
      <c r="D186" s="62"/>
      <c r="E186" s="75"/>
    </row>
    <row r="187" spans="1:5">
      <c r="A187" s="42" t="s">
        <v>3</v>
      </c>
      <c r="B187" s="45">
        <v>3</v>
      </c>
      <c r="C187" s="44" t="s">
        <v>6</v>
      </c>
      <c r="D187" s="43">
        <v>856.8</v>
      </c>
      <c r="E187" s="3" t="s">
        <v>5</v>
      </c>
    </row>
    <row r="188" spans="1:5">
      <c r="A188" s="42" t="s">
        <v>2</v>
      </c>
      <c r="B188" s="3" t="s">
        <v>231</v>
      </c>
    </row>
    <row r="189" spans="1:5">
      <c r="A189" s="42" t="s">
        <v>1</v>
      </c>
      <c r="B189" s="3" t="s">
        <v>232</v>
      </c>
    </row>
    <row r="190" spans="1:5" ht="26.25" customHeight="1">
      <c r="A190" s="41" t="s">
        <v>4</v>
      </c>
      <c r="B190" s="76" t="s">
        <v>233</v>
      </c>
      <c r="C190" s="76"/>
      <c r="D190" s="76"/>
      <c r="E190" s="76"/>
    </row>
    <row r="191" spans="1:5">
      <c r="A191" s="71" t="s">
        <v>234</v>
      </c>
      <c r="B191" s="53"/>
      <c r="C191" s="61" t="s">
        <v>24</v>
      </c>
      <c r="D191" s="62"/>
      <c r="E191" s="75"/>
    </row>
    <row r="192" spans="1:5">
      <c r="A192" s="42" t="s">
        <v>3</v>
      </c>
      <c r="B192" s="45">
        <v>3</v>
      </c>
      <c r="C192" s="44" t="s">
        <v>6</v>
      </c>
      <c r="D192" s="43">
        <v>856.8</v>
      </c>
      <c r="E192" s="3" t="s">
        <v>5</v>
      </c>
    </row>
    <row r="193" spans="1:5">
      <c r="A193" s="42" t="s">
        <v>2</v>
      </c>
      <c r="B193" s="3" t="s">
        <v>231</v>
      </c>
    </row>
    <row r="194" spans="1:5">
      <c r="A194" s="42" t="s">
        <v>1</v>
      </c>
      <c r="B194" s="3" t="s">
        <v>232</v>
      </c>
    </row>
    <row r="195" spans="1:5" ht="27" customHeight="1">
      <c r="A195" s="41" t="s">
        <v>4</v>
      </c>
      <c r="B195" s="76" t="s">
        <v>233</v>
      </c>
      <c r="C195" s="76"/>
      <c r="D195" s="76"/>
      <c r="E195" s="76"/>
    </row>
    <row r="196" spans="1:5">
      <c r="A196" s="71" t="s">
        <v>235</v>
      </c>
      <c r="B196" s="53"/>
      <c r="C196" s="61" t="s">
        <v>24</v>
      </c>
      <c r="D196" s="62"/>
      <c r="E196" s="75"/>
    </row>
    <row r="197" spans="1:5">
      <c r="A197" s="42" t="s">
        <v>3</v>
      </c>
      <c r="B197" s="45">
        <v>3</v>
      </c>
      <c r="C197" s="44" t="s">
        <v>6</v>
      </c>
      <c r="D197" s="43">
        <v>856.8</v>
      </c>
      <c r="E197" s="3" t="s">
        <v>5</v>
      </c>
    </row>
    <row r="198" spans="1:5">
      <c r="A198" s="42" t="s">
        <v>2</v>
      </c>
      <c r="B198" s="3" t="s">
        <v>231</v>
      </c>
    </row>
    <row r="199" spans="1:5">
      <c r="A199" s="42" t="s">
        <v>1</v>
      </c>
      <c r="B199" s="3" t="s">
        <v>232</v>
      </c>
    </row>
    <row r="200" spans="1:5" ht="25.5" customHeight="1">
      <c r="A200" s="41" t="s">
        <v>4</v>
      </c>
      <c r="B200" s="76" t="s">
        <v>233</v>
      </c>
      <c r="C200" s="76"/>
      <c r="D200" s="76"/>
      <c r="E200" s="76"/>
    </row>
    <row r="201" spans="1:5" ht="15" customHeight="1">
      <c r="A201" s="71" t="s">
        <v>68</v>
      </c>
      <c r="B201" s="53"/>
      <c r="C201" s="61" t="s">
        <v>179</v>
      </c>
      <c r="D201" s="62"/>
      <c r="E201" s="75"/>
    </row>
    <row r="202" spans="1:5" ht="15" customHeight="1">
      <c r="A202" s="42" t="s">
        <v>3</v>
      </c>
      <c r="B202" s="45">
        <v>3</v>
      </c>
      <c r="C202" s="44" t="s">
        <v>6</v>
      </c>
      <c r="D202" s="43">
        <v>684</v>
      </c>
      <c r="E202" s="3" t="s">
        <v>5</v>
      </c>
    </row>
    <row r="203" spans="1:5" ht="15" customHeight="1">
      <c r="A203" s="42" t="s">
        <v>2</v>
      </c>
      <c r="B203" s="3" t="s">
        <v>231</v>
      </c>
    </row>
    <row r="204" spans="1:5" ht="15" customHeight="1">
      <c r="A204" s="42" t="s">
        <v>1</v>
      </c>
      <c r="B204" s="3" t="s">
        <v>232</v>
      </c>
    </row>
    <row r="205" spans="1:5" ht="27.75" customHeight="1">
      <c r="A205" s="41" t="s">
        <v>4</v>
      </c>
      <c r="B205" s="76" t="s">
        <v>236</v>
      </c>
      <c r="C205" s="76"/>
      <c r="D205" s="76"/>
      <c r="E205" s="76"/>
    </row>
    <row r="206" spans="1:5">
      <c r="A206" s="79" t="s">
        <v>10</v>
      </c>
      <c r="B206" s="55"/>
      <c r="C206" s="82" t="s">
        <v>11</v>
      </c>
      <c r="D206" s="83"/>
      <c r="E206" s="6">
        <v>153</v>
      </c>
    </row>
    <row r="207" spans="1:5">
      <c r="A207" s="80"/>
      <c r="B207" s="57"/>
      <c r="C207" s="82" t="s">
        <v>12</v>
      </c>
      <c r="D207" s="83"/>
      <c r="E207" s="8">
        <v>33</v>
      </c>
    </row>
    <row r="208" spans="1:5">
      <c r="A208" s="80"/>
      <c r="B208" s="57"/>
      <c r="C208" s="82" t="s">
        <v>13</v>
      </c>
      <c r="D208" s="83"/>
      <c r="E208" s="8">
        <v>14</v>
      </c>
    </row>
    <row r="209" spans="1:5">
      <c r="A209" s="81"/>
      <c r="B209" s="59"/>
      <c r="C209" s="84" t="s">
        <v>22</v>
      </c>
      <c r="D209" s="85"/>
      <c r="E209" s="5">
        <v>41725.699999999997</v>
      </c>
    </row>
    <row r="210" spans="1:5">
      <c r="A210" s="78" t="s">
        <v>14</v>
      </c>
      <c r="B210" s="65"/>
      <c r="C210" s="50" t="s">
        <v>15</v>
      </c>
      <c r="D210" s="50" t="s">
        <v>16</v>
      </c>
      <c r="E210" s="7" t="s">
        <v>17</v>
      </c>
    </row>
    <row r="211" spans="1:5">
      <c r="A211" s="71" t="s">
        <v>142</v>
      </c>
      <c r="B211" s="53"/>
      <c r="C211" s="13" t="s">
        <v>143</v>
      </c>
      <c r="D211" s="51">
        <v>2.5</v>
      </c>
      <c r="E211" s="15">
        <v>1042.5</v>
      </c>
    </row>
    <row r="212" spans="1:5">
      <c r="A212" s="71" t="s">
        <v>222</v>
      </c>
      <c r="B212" s="53"/>
      <c r="C212" s="13" t="str">
        <f>C14</f>
        <v>AUD. FISC. CONT. EXTERNO</v>
      </c>
      <c r="D212" s="51">
        <v>6</v>
      </c>
      <c r="E212" s="15">
        <v>1713.6</v>
      </c>
    </row>
    <row r="213" spans="1:5">
      <c r="A213" s="71" t="s">
        <v>41</v>
      </c>
      <c r="B213" s="53"/>
      <c r="C213" s="13" t="s">
        <v>57</v>
      </c>
      <c r="D213" s="51">
        <v>5</v>
      </c>
      <c r="E213" s="15">
        <v>1140</v>
      </c>
    </row>
    <row r="214" spans="1:5">
      <c r="A214" s="71" t="s">
        <v>237</v>
      </c>
      <c r="B214" s="53"/>
      <c r="C214" s="13" t="str">
        <f>C191</f>
        <v>AUD. FISC. CONT. EXTERNO</v>
      </c>
      <c r="D214" s="51">
        <v>5</v>
      </c>
      <c r="E214" s="15">
        <v>1428</v>
      </c>
    </row>
    <row r="215" spans="1:5">
      <c r="A215" s="71" t="s">
        <v>177</v>
      </c>
      <c r="B215" s="53"/>
      <c r="C215" s="13" t="str">
        <f>C79</f>
        <v>AUD. FISC. CONT. EXTERNO</v>
      </c>
      <c r="D215" s="51">
        <v>5</v>
      </c>
      <c r="E215" s="15">
        <v>1428</v>
      </c>
    </row>
    <row r="216" spans="1:5">
      <c r="A216" s="71" t="s">
        <v>211</v>
      </c>
      <c r="B216" s="53"/>
      <c r="C216" s="13" t="str">
        <f>C186</f>
        <v>AUD. FISC. CONT. EXTERNO</v>
      </c>
      <c r="D216" s="51">
        <v>5</v>
      </c>
      <c r="E216" s="15">
        <v>1428</v>
      </c>
    </row>
    <row r="217" spans="1:5">
      <c r="A217" s="71" t="s">
        <v>21</v>
      </c>
      <c r="B217" s="53"/>
      <c r="C217" s="13" t="s">
        <v>19</v>
      </c>
      <c r="D217" s="51">
        <v>5</v>
      </c>
      <c r="E217" s="15">
        <v>1140</v>
      </c>
    </row>
    <row r="218" spans="1:5">
      <c r="A218" s="71" t="s">
        <v>202</v>
      </c>
      <c r="B218" s="53"/>
      <c r="C218" s="13" t="s">
        <v>24</v>
      </c>
      <c r="D218" s="51">
        <v>5</v>
      </c>
      <c r="E218" s="15">
        <v>1428</v>
      </c>
    </row>
    <row r="219" spans="1:5">
      <c r="A219" s="71" t="s">
        <v>170</v>
      </c>
      <c r="B219" s="53"/>
      <c r="C219" s="13" t="str">
        <f>C68</f>
        <v>AUD. FISC. CONT. EXTERNO</v>
      </c>
      <c r="D219" s="51">
        <v>1</v>
      </c>
      <c r="E219" s="15">
        <v>238</v>
      </c>
    </row>
    <row r="220" spans="1:5">
      <c r="A220" s="71" t="s">
        <v>234</v>
      </c>
      <c r="B220" s="53"/>
      <c r="C220" s="13" t="s">
        <v>24</v>
      </c>
      <c r="D220" s="51">
        <v>3</v>
      </c>
      <c r="E220" s="15">
        <v>856.8</v>
      </c>
    </row>
    <row r="221" spans="1:5">
      <c r="A221" s="71" t="s">
        <v>207</v>
      </c>
      <c r="B221" s="53"/>
      <c r="C221" s="13" t="str">
        <f>C121</f>
        <v>AUD. FISC. CONT. EXTERNO</v>
      </c>
      <c r="D221" s="51">
        <v>8</v>
      </c>
      <c r="E221" s="15">
        <v>2284.8000000000002</v>
      </c>
    </row>
    <row r="222" spans="1:5">
      <c r="A222" s="71" t="s">
        <v>187</v>
      </c>
      <c r="B222" s="53"/>
      <c r="C222" s="13" t="s">
        <v>188</v>
      </c>
      <c r="D222" s="51">
        <v>0.5</v>
      </c>
      <c r="E222" s="15">
        <v>114</v>
      </c>
    </row>
    <row r="223" spans="1:5">
      <c r="A223" s="71" t="s">
        <v>196</v>
      </c>
      <c r="B223" s="53"/>
      <c r="C223" s="13" t="str">
        <f>C41</f>
        <v>MOTORISTA</v>
      </c>
      <c r="D223" s="51">
        <v>5</v>
      </c>
      <c r="E223" s="15">
        <v>1140</v>
      </c>
    </row>
    <row r="224" spans="1:5">
      <c r="A224" s="71" t="s">
        <v>238</v>
      </c>
      <c r="B224" s="53"/>
      <c r="C224" s="13" t="s">
        <v>19</v>
      </c>
      <c r="D224" s="51">
        <v>6</v>
      </c>
      <c r="E224" s="15">
        <v>1368</v>
      </c>
    </row>
    <row r="225" spans="1:5">
      <c r="A225" s="71" t="s">
        <v>73</v>
      </c>
      <c r="B225" s="53"/>
      <c r="C225" s="13" t="s">
        <v>24</v>
      </c>
      <c r="D225" s="51">
        <v>10</v>
      </c>
      <c r="E225" s="15">
        <v>2856</v>
      </c>
    </row>
    <row r="226" spans="1:5">
      <c r="A226" s="71" t="s">
        <v>226</v>
      </c>
      <c r="B226" s="53"/>
      <c r="C226" s="13" t="str">
        <f>C25</f>
        <v>AUD. FISC. CONT. EXTERNO</v>
      </c>
      <c r="D226" s="51">
        <v>1.5</v>
      </c>
      <c r="E226" s="15">
        <v>400.5</v>
      </c>
    </row>
    <row r="227" spans="1:5">
      <c r="A227" s="71" t="s">
        <v>166</v>
      </c>
      <c r="B227" s="53"/>
      <c r="C227" s="13" t="s">
        <v>23</v>
      </c>
      <c r="D227" s="51">
        <v>1</v>
      </c>
      <c r="E227" s="15">
        <v>420</v>
      </c>
    </row>
    <row r="228" spans="1:5">
      <c r="A228" s="71" t="s">
        <v>178</v>
      </c>
      <c r="B228" s="53"/>
      <c r="C228" s="13" t="str">
        <f>C30</f>
        <v>AUD. FISC. CONT. EXTERNO</v>
      </c>
      <c r="D228" s="51">
        <v>5</v>
      </c>
      <c r="E228" s="15">
        <v>1428</v>
      </c>
    </row>
    <row r="229" spans="1:5">
      <c r="A229" s="71" t="s">
        <v>218</v>
      </c>
      <c r="B229" s="53"/>
      <c r="C229" s="13" t="str">
        <f>C84</f>
        <v>AUD. FISC. CONT. EXTERNO</v>
      </c>
      <c r="D229" s="51">
        <v>6</v>
      </c>
      <c r="E229" s="15">
        <v>1713.6</v>
      </c>
    </row>
    <row r="230" spans="1:5">
      <c r="A230" s="71" t="s">
        <v>183</v>
      </c>
      <c r="B230" s="53"/>
      <c r="C230" s="13" t="s">
        <v>24</v>
      </c>
      <c r="D230" s="51">
        <v>0.5</v>
      </c>
      <c r="E230" s="15">
        <v>142.80000000000001</v>
      </c>
    </row>
    <row r="231" spans="1:5">
      <c r="A231" s="71" t="s">
        <v>173</v>
      </c>
      <c r="B231" s="53"/>
      <c r="C231" s="13" t="s">
        <v>179</v>
      </c>
      <c r="D231" s="51">
        <v>5</v>
      </c>
      <c r="E231" s="15">
        <v>1428</v>
      </c>
    </row>
    <row r="232" spans="1:5">
      <c r="A232" s="71" t="s">
        <v>235</v>
      </c>
      <c r="B232" s="53"/>
      <c r="C232" s="13" t="s">
        <v>24</v>
      </c>
      <c r="D232" s="51">
        <v>3</v>
      </c>
      <c r="E232" s="15">
        <v>856.8</v>
      </c>
    </row>
    <row r="233" spans="1:5">
      <c r="A233" s="71" t="s">
        <v>70</v>
      </c>
      <c r="B233" s="53"/>
      <c r="C233" s="13" t="s">
        <v>24</v>
      </c>
      <c r="D233" s="51">
        <v>0.5</v>
      </c>
      <c r="E233" s="15">
        <v>142.80000000000001</v>
      </c>
    </row>
    <row r="234" spans="1:5">
      <c r="A234" s="71" t="s">
        <v>199</v>
      </c>
      <c r="B234" s="53"/>
      <c r="C234" s="13" t="s">
        <v>24</v>
      </c>
      <c r="D234" s="51">
        <v>5</v>
      </c>
      <c r="E234" s="15">
        <v>1602</v>
      </c>
    </row>
    <row r="235" spans="1:5">
      <c r="A235" s="71" t="s">
        <v>215</v>
      </c>
      <c r="B235" s="53"/>
      <c r="C235" s="13" t="s">
        <v>19</v>
      </c>
      <c r="D235" s="51">
        <v>5</v>
      </c>
      <c r="E235" s="15">
        <v>1140</v>
      </c>
    </row>
    <row r="236" spans="1:5">
      <c r="A236" s="71" t="s">
        <v>161</v>
      </c>
      <c r="B236" s="53"/>
      <c r="C236" s="13" t="s">
        <v>19</v>
      </c>
      <c r="D236" s="51">
        <v>0.5</v>
      </c>
      <c r="E236" s="15">
        <v>173.5</v>
      </c>
    </row>
    <row r="237" spans="1:5">
      <c r="A237" s="71" t="s">
        <v>153</v>
      </c>
      <c r="B237" s="53"/>
      <c r="C237" s="13" t="s">
        <v>57</v>
      </c>
      <c r="D237" s="51">
        <v>10</v>
      </c>
      <c r="E237" s="15">
        <v>2280</v>
      </c>
    </row>
    <row r="238" spans="1:5">
      <c r="A238" s="71" t="s">
        <v>68</v>
      </c>
      <c r="B238" s="53"/>
      <c r="C238" s="13" t="s">
        <v>174</v>
      </c>
      <c r="D238" s="51">
        <v>8</v>
      </c>
      <c r="E238" s="15">
        <v>1824</v>
      </c>
    </row>
    <row r="239" spans="1:5">
      <c r="A239" s="71" t="s">
        <v>204</v>
      </c>
      <c r="B239" s="53"/>
      <c r="C239" s="13" t="s">
        <v>24</v>
      </c>
      <c r="D239" s="51">
        <v>5</v>
      </c>
      <c r="E239" s="15">
        <v>1428</v>
      </c>
    </row>
    <row r="240" spans="1:5">
      <c r="A240" s="71" t="s">
        <v>194</v>
      </c>
      <c r="B240" s="53"/>
      <c r="C240" s="13" t="s">
        <v>24</v>
      </c>
      <c r="D240" s="51">
        <v>5</v>
      </c>
      <c r="E240" s="15">
        <v>1428</v>
      </c>
    </row>
    <row r="241" spans="1:5">
      <c r="A241" s="71" t="s">
        <v>191</v>
      </c>
      <c r="B241" s="53"/>
      <c r="C241" s="13" t="s">
        <v>24</v>
      </c>
      <c r="D241" s="51">
        <v>5</v>
      </c>
      <c r="E241" s="15">
        <v>1428</v>
      </c>
    </row>
    <row r="242" spans="1:5">
      <c r="A242" s="71" t="s">
        <v>152</v>
      </c>
      <c r="B242" s="53"/>
      <c r="C242" s="13" t="s">
        <v>24</v>
      </c>
      <c r="D242" s="51">
        <v>10</v>
      </c>
      <c r="E242" s="15">
        <v>2856</v>
      </c>
    </row>
    <row r="243" spans="1:5">
      <c r="A243" s="71" t="s">
        <v>214</v>
      </c>
      <c r="B243" s="53"/>
      <c r="C243" s="13" t="s">
        <v>24</v>
      </c>
      <c r="D243" s="51">
        <v>5</v>
      </c>
      <c r="E243" s="15">
        <v>1428</v>
      </c>
    </row>
    <row r="244" spans="1:5">
      <c r="A244" s="72" t="s">
        <v>18</v>
      </c>
      <c r="B244" s="73"/>
      <c r="C244" s="74"/>
      <c r="D244" s="11">
        <f>SUM(D211:D243)</f>
        <v>153</v>
      </c>
      <c r="E244" s="12">
        <f>SUM(E211:E243)</f>
        <v>41725.699999999997</v>
      </c>
    </row>
    <row r="245" spans="1:5">
      <c r="D245" s="16"/>
      <c r="E245" s="17">
        <v>-41725.699999999997</v>
      </c>
    </row>
    <row r="246" spans="1:5">
      <c r="E246" s="17">
        <f>SUM(E244:E245)</f>
        <v>0</v>
      </c>
    </row>
    <row r="263" spans="1:5">
      <c r="A263"/>
      <c r="B263" s="37"/>
      <c r="C263"/>
      <c r="D263"/>
      <c r="E263"/>
    </row>
    <row r="264" spans="1:5">
      <c r="A264"/>
      <c r="B264" s="37"/>
      <c r="C264"/>
      <c r="D264"/>
      <c r="E264"/>
    </row>
    <row r="265" spans="1:5">
      <c r="A265"/>
      <c r="B265" s="37"/>
      <c r="C265"/>
      <c r="D265"/>
      <c r="E265"/>
    </row>
    <row r="266" spans="1:5">
      <c r="A266"/>
      <c r="B266" s="37"/>
      <c r="C266"/>
      <c r="D266"/>
      <c r="E266"/>
    </row>
    <row r="267" spans="1:5">
      <c r="A267"/>
      <c r="B267" s="37"/>
      <c r="C267"/>
      <c r="D267"/>
      <c r="E267"/>
    </row>
    <row r="268" spans="1:5">
      <c r="A268"/>
      <c r="B268" s="37"/>
      <c r="C268"/>
      <c r="D268"/>
      <c r="E268"/>
    </row>
    <row r="269" spans="1:5">
      <c r="A269"/>
      <c r="B269" s="37"/>
      <c r="C269"/>
      <c r="D269"/>
      <c r="E269"/>
    </row>
    <row r="270" spans="1:5">
      <c r="A270"/>
      <c r="B270" s="37"/>
      <c r="C270"/>
      <c r="D270"/>
      <c r="E270"/>
    </row>
    <row r="271" spans="1:5">
      <c r="A271"/>
      <c r="B271" s="37"/>
      <c r="C271"/>
      <c r="D271"/>
      <c r="E271"/>
    </row>
    <row r="272" spans="1:5">
      <c r="A272"/>
      <c r="B272" s="37"/>
      <c r="C272"/>
      <c r="D272"/>
      <c r="E272"/>
    </row>
  </sheetData>
  <sheetProtection password="C76B" sheet="1" objects="1" scenarios="1"/>
  <mergeCells count="155">
    <mergeCell ref="C95:E95"/>
    <mergeCell ref="A100:B100"/>
    <mergeCell ref="C100:E100"/>
    <mergeCell ref="A110:B110"/>
    <mergeCell ref="C110:E110"/>
    <mergeCell ref="A105:B105"/>
    <mergeCell ref="C105:E105"/>
    <mergeCell ref="B109:E109"/>
    <mergeCell ref="C206:D206"/>
    <mergeCell ref="C207:D207"/>
    <mergeCell ref="C208:D208"/>
    <mergeCell ref="C209:D209"/>
    <mergeCell ref="A210:B210"/>
    <mergeCell ref="A229:B229"/>
    <mergeCell ref="A230:B230"/>
    <mergeCell ref="A231:B231"/>
    <mergeCell ref="A244:C244"/>
    <mergeCell ref="A223:B223"/>
    <mergeCell ref="A224:B224"/>
    <mergeCell ref="A225:B225"/>
    <mergeCell ref="A226:B226"/>
    <mergeCell ref="A227:B227"/>
    <mergeCell ref="A228:B228"/>
    <mergeCell ref="A218:B218"/>
    <mergeCell ref="A219:B219"/>
    <mergeCell ref="A220:B220"/>
    <mergeCell ref="A221:B221"/>
    <mergeCell ref="A222:B222"/>
    <mergeCell ref="A211:B211"/>
    <mergeCell ref="A212:B212"/>
    <mergeCell ref="C191:E191"/>
    <mergeCell ref="B195:E195"/>
    <mergeCell ref="C196:E196"/>
    <mergeCell ref="B200:E200"/>
    <mergeCell ref="C201:E201"/>
    <mergeCell ref="B205:E205"/>
    <mergeCell ref="B162:E162"/>
    <mergeCell ref="C174:E174"/>
    <mergeCell ref="B178:E178"/>
    <mergeCell ref="C180:E180"/>
    <mergeCell ref="B184:E184"/>
    <mergeCell ref="B190:E190"/>
    <mergeCell ref="A164:B164"/>
    <mergeCell ref="C164:E164"/>
    <mergeCell ref="B168:E168"/>
    <mergeCell ref="A169:B169"/>
    <mergeCell ref="C169:E169"/>
    <mergeCell ref="B173:E173"/>
    <mergeCell ref="A174:B174"/>
    <mergeCell ref="A180:B180"/>
    <mergeCell ref="A186:B186"/>
    <mergeCell ref="C186:E186"/>
    <mergeCell ref="A191:B191"/>
    <mergeCell ref="A196:B196"/>
    <mergeCell ref="C121:E121"/>
    <mergeCell ref="B125:E125"/>
    <mergeCell ref="B130:E130"/>
    <mergeCell ref="C142:E142"/>
    <mergeCell ref="B146:E146"/>
    <mergeCell ref="C158:E158"/>
    <mergeCell ref="B83:E83"/>
    <mergeCell ref="C84:E84"/>
    <mergeCell ref="B88:E88"/>
    <mergeCell ref="C89:E89"/>
    <mergeCell ref="B93:E93"/>
    <mergeCell ref="B114:E114"/>
    <mergeCell ref="A84:B84"/>
    <mergeCell ref="A89:B89"/>
    <mergeCell ref="B99:E99"/>
    <mergeCell ref="B104:E104"/>
    <mergeCell ref="A126:B126"/>
    <mergeCell ref="C126:E126"/>
    <mergeCell ref="A132:B132"/>
    <mergeCell ref="C132:E132"/>
    <mergeCell ref="B136:E136"/>
    <mergeCell ref="A137:B137"/>
    <mergeCell ref="C137:E137"/>
    <mergeCell ref="A95:B95"/>
    <mergeCell ref="B56:E56"/>
    <mergeCell ref="C68:E68"/>
    <mergeCell ref="B72:E72"/>
    <mergeCell ref="C73:E73"/>
    <mergeCell ref="B77:E77"/>
    <mergeCell ref="C79:E79"/>
    <mergeCell ref="A63:B63"/>
    <mergeCell ref="A68:B68"/>
    <mergeCell ref="A73:B73"/>
    <mergeCell ref="A79:B79"/>
    <mergeCell ref="C58:E58"/>
    <mergeCell ref="B62:E62"/>
    <mergeCell ref="C63:E63"/>
    <mergeCell ref="B67:E67"/>
    <mergeCell ref="A58:B58"/>
    <mergeCell ref="C47:E47"/>
    <mergeCell ref="B51:E51"/>
    <mergeCell ref="A52:B52"/>
    <mergeCell ref="C52:E52"/>
    <mergeCell ref="B34:E34"/>
    <mergeCell ref="A35:B35"/>
    <mergeCell ref="C35:E35"/>
    <mergeCell ref="B39:E39"/>
    <mergeCell ref="A41:B41"/>
    <mergeCell ref="C41:E41"/>
    <mergeCell ref="A1:E1"/>
    <mergeCell ref="A3:B3"/>
    <mergeCell ref="C3:E3"/>
    <mergeCell ref="B7:E7"/>
    <mergeCell ref="A9:B9"/>
    <mergeCell ref="C9:E9"/>
    <mergeCell ref="A121:B121"/>
    <mergeCell ref="A116:B116"/>
    <mergeCell ref="C116:E116"/>
    <mergeCell ref="B120:E120"/>
    <mergeCell ref="B23:E23"/>
    <mergeCell ref="A25:B25"/>
    <mergeCell ref="C25:E25"/>
    <mergeCell ref="B29:E29"/>
    <mergeCell ref="A30:B30"/>
    <mergeCell ref="C30:E30"/>
    <mergeCell ref="B13:E13"/>
    <mergeCell ref="A14:B14"/>
    <mergeCell ref="C14:E14"/>
    <mergeCell ref="B18:E18"/>
    <mergeCell ref="A19:B19"/>
    <mergeCell ref="C19:E19"/>
    <mergeCell ref="B45:E45"/>
    <mergeCell ref="A47:B47"/>
    <mergeCell ref="B141:E141"/>
    <mergeCell ref="A142:B142"/>
    <mergeCell ref="A148:B148"/>
    <mergeCell ref="C148:E148"/>
    <mergeCell ref="B152:E152"/>
    <mergeCell ref="A153:B153"/>
    <mergeCell ref="C153:E153"/>
    <mergeCell ref="B157:E157"/>
    <mergeCell ref="A158:B158"/>
    <mergeCell ref="A238:B238"/>
    <mergeCell ref="A239:B239"/>
    <mergeCell ref="A240:B240"/>
    <mergeCell ref="A241:B241"/>
    <mergeCell ref="A242:B242"/>
    <mergeCell ref="A243:B243"/>
    <mergeCell ref="A201:B201"/>
    <mergeCell ref="A213:B213"/>
    <mergeCell ref="A232:B232"/>
    <mergeCell ref="A233:B233"/>
    <mergeCell ref="A234:B234"/>
    <mergeCell ref="A235:B235"/>
    <mergeCell ref="A236:B236"/>
    <mergeCell ref="A237:B237"/>
    <mergeCell ref="A214:B214"/>
    <mergeCell ref="A215:B215"/>
    <mergeCell ref="A216:B216"/>
    <mergeCell ref="A217:B217"/>
    <mergeCell ref="A206:B20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JAN-FEV</vt:lpstr>
      <vt:lpstr>MAR</vt:lpstr>
      <vt:lpstr>ABR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2013-05-08T16:57:21Z</cp:lastPrinted>
  <dcterms:created xsi:type="dcterms:W3CDTF">2010-04-20T21:02:47Z</dcterms:created>
  <dcterms:modified xsi:type="dcterms:W3CDTF">2013-05-22T19:34:27Z</dcterms:modified>
</cp:coreProperties>
</file>