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 activeTab="4"/>
  </bookViews>
  <sheets>
    <sheet name="JAN-FEV" sheetId="1" r:id="rId1"/>
    <sheet name="MAR" sheetId="6" r:id="rId2"/>
    <sheet name="ABR" sheetId="7" r:id="rId3"/>
    <sheet name="MAIO" sheetId="8" r:id="rId4"/>
    <sheet name="JUN" sheetId="9" r:id="rId5"/>
    <sheet name="Plan4" sheetId="5" r:id="rId6"/>
  </sheets>
  <calcPr calcId="125725"/>
</workbook>
</file>

<file path=xl/calcChain.xml><?xml version="1.0" encoding="utf-8"?>
<calcChain xmlns="http://schemas.openxmlformats.org/spreadsheetml/2006/main">
  <c r="E287" i="9"/>
  <c r="E237" l="1"/>
  <c r="E226"/>
  <c r="E220"/>
  <c r="E199"/>
  <c r="E188" l="1"/>
  <c r="E135"/>
  <c r="E114"/>
  <c r="E108"/>
  <c r="E92"/>
  <c r="E39"/>
  <c r="E28"/>
  <c r="E2"/>
  <c r="D287"/>
  <c r="C280"/>
  <c r="C256"/>
  <c r="C249"/>
  <c r="E167"/>
  <c r="E151"/>
  <c r="E66"/>
  <c r="E50"/>
  <c r="E495" i="8"/>
  <c r="E489"/>
  <c r="E478"/>
  <c r="E462"/>
  <c r="E446"/>
  <c r="E430"/>
  <c r="E414"/>
  <c r="E408"/>
  <c r="E387"/>
  <c r="E376"/>
  <c r="E370"/>
  <c r="E354"/>
  <c r="E338"/>
  <c r="E322"/>
  <c r="E306"/>
  <c r="E290"/>
  <c r="E269"/>
  <c r="E253"/>
  <c r="E237"/>
  <c r="E221"/>
  <c r="E152"/>
  <c r="E136"/>
  <c r="E130"/>
  <c r="E103"/>
  <c r="E92"/>
  <c r="E66"/>
  <c r="E50"/>
  <c r="E34"/>
  <c r="E18"/>
  <c r="E2"/>
  <c r="E587"/>
  <c r="D587"/>
  <c r="C548"/>
  <c r="C545"/>
  <c r="C519"/>
  <c r="C512"/>
  <c r="E205"/>
  <c r="E189"/>
  <c r="E173"/>
  <c r="E114"/>
  <c r="E244" i="7"/>
  <c r="E246" s="1"/>
  <c r="E185"/>
  <c r="E163"/>
  <c r="E147"/>
  <c r="E131"/>
  <c r="E115"/>
  <c r="E94"/>
  <c r="E78"/>
  <c r="E57"/>
  <c r="E46"/>
  <c r="E40"/>
  <c r="E24"/>
  <c r="E8"/>
  <c r="E2"/>
  <c r="D244"/>
  <c r="C229"/>
  <c r="C228"/>
  <c r="C226"/>
  <c r="C223"/>
  <c r="C221"/>
  <c r="C219"/>
  <c r="C216"/>
  <c r="C215"/>
  <c r="C214"/>
  <c r="C212"/>
  <c r="E2" i="6"/>
  <c r="E13"/>
  <c r="E34"/>
  <c r="E50"/>
  <c r="E56"/>
  <c r="E67"/>
  <c r="E83"/>
  <c r="E89"/>
  <c r="E100"/>
  <c r="E106"/>
  <c r="E112"/>
  <c r="E118"/>
  <c r="E139"/>
  <c r="C150"/>
  <c r="C151"/>
  <c r="C152"/>
  <c r="C153"/>
  <c r="C154"/>
  <c r="C155"/>
  <c r="E155"/>
  <c r="C156"/>
  <c r="E156"/>
  <c r="C157"/>
  <c r="C158"/>
  <c r="C159"/>
  <c r="C160"/>
  <c r="C161"/>
  <c r="C162"/>
  <c r="C163"/>
  <c r="C164"/>
  <c r="C165"/>
  <c r="C166"/>
  <c r="C168"/>
  <c r="C169"/>
  <c r="C170"/>
  <c r="C171"/>
  <c r="E171"/>
  <c r="C172"/>
  <c r="D173"/>
  <c r="E173"/>
  <c r="E30" i="1" l="1"/>
  <c r="E24"/>
  <c r="E13"/>
  <c r="E2"/>
  <c r="E56"/>
  <c r="D56"/>
  <c r="E65" l="1"/>
  <c r="D65"/>
</calcChain>
</file>

<file path=xl/sharedStrings.xml><?xml version="1.0" encoding="utf-8"?>
<sst xmlns="http://schemas.openxmlformats.org/spreadsheetml/2006/main" count="3033" uniqueCount="530">
  <si>
    <t>Valor Total</t>
  </si>
  <si>
    <t>Destino:</t>
  </si>
  <si>
    <t>Período:</t>
  </si>
  <si>
    <t>Diária(s):</t>
  </si>
  <si>
    <t>Objetivo:</t>
  </si>
  <si>
    <t>Auditoria: SIM</t>
  </si>
  <si>
    <t xml:space="preserve">Valor Total:   </t>
  </si>
  <si>
    <t>Auditoria: NÃO</t>
  </si>
  <si>
    <t>FUNCIONÁRIO(S):  02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</si>
  <si>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</si>
  <si>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</si>
  <si>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</si>
  <si>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</si>
  <si>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</si>
  <si>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</si>
  <si>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</si>
  <si>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</si>
  <si>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</si>
  <si>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T O T A L</t>
  </si>
  <si>
    <t>MOTORISTA</t>
  </si>
  <si>
    <t>FUNCIONÁRIO(S):  04</t>
  </si>
  <si>
    <t>ERASMO MANOEL DOS SANTOS</t>
  </si>
  <si>
    <t>VALOR TOTAL DIÁRIAS</t>
  </si>
  <si>
    <t>CONSELHEIRO</t>
  </si>
  <si>
    <t>AUD. FISC. CONT. EXTERNO</t>
  </si>
  <si>
    <t>DIÁRIA(S):  1,0</t>
  </si>
  <si>
    <t>ODIR GOMES DA ROCHA NETO</t>
  </si>
  <si>
    <t>Viagem nº:    2</t>
  </si>
  <si>
    <t>Viagem nº:    4</t>
  </si>
  <si>
    <t>WILSON ROGÉRIO WAN DALL</t>
  </si>
  <si>
    <t>LUIZ ALEXANDRE STEINBACH</t>
  </si>
  <si>
    <t>SÃO MIGUEL DO OESTE</t>
  </si>
  <si>
    <t>Auditar obras rodoviárias em São Miguel do Oeste e Região - Convênio UFSC</t>
  </si>
  <si>
    <t>08/01/2013 14:00 a 11/01/2013 20:00</t>
  </si>
  <si>
    <t>RICARDO CARUSO MAC-DONALD</t>
  </si>
  <si>
    <t>RODRIGO DUARTE SILVA</t>
  </si>
  <si>
    <t>DIÁRIA(S):  7,0</t>
  </si>
  <si>
    <t>Viagem nº:    3</t>
  </si>
  <si>
    <t>ITAJAÍ</t>
  </si>
  <si>
    <t>Participar como ministrante do evento "Seminários Regionais para Novos Gestores 2013/2016", com o tema "Orientações de Início de Mandato", dentro do Programa TCE Orienta Itinerante, em parceria com as Associações de Municípios, FECAM/EGEM.</t>
  </si>
  <si>
    <t>20/02/2013 10:00 a 20/02/2013 19:00</t>
  </si>
  <si>
    <t>CLAUDIO FELICIO ELIAS</t>
  </si>
  <si>
    <t>LUIZ CLAUDIO VIANA</t>
  </si>
  <si>
    <t>DIÁRIA(S):  2,5</t>
  </si>
  <si>
    <t>PAULO ROBERTO RICCIONI GOLÇALVES</t>
  </si>
  <si>
    <t>DISTRITO FEDERAL</t>
  </si>
  <si>
    <t>Reunião - Compartilhamento de Sistema de Auditoria entre Tribunais de Contas</t>
  </si>
  <si>
    <t>24/02/2013 16:55 a 26/02/2013 23:17</t>
  </si>
  <si>
    <t>Viagem nº:    5</t>
  </si>
  <si>
    <t>DIÁRIA(S):  12,0</t>
  </si>
  <si>
    <t>JOÃO CLOVIS DA SILVA</t>
  </si>
  <si>
    <t>LOENIR SANTINI</t>
  </si>
  <si>
    <t>MICHELLE FERNANDA DE CONTO EL ACHKAR</t>
  </si>
  <si>
    <t>VALÉRIA PATRICIO</t>
  </si>
  <si>
    <t>26/02/2013 07:00 a 28/02/2013 19:30</t>
  </si>
  <si>
    <t>JOINVILLE</t>
  </si>
  <si>
    <t>Visita técnica de planejamento e coleta de dados na sede da Companhia Águas de Joinville; na ETE Jarivatuba; na Agência Municipal de Água e Esgotos de Joinville; e na Fundação Municipal do Meio Ambiente; e na Vigilância Sanitária</t>
  </si>
  <si>
    <t>AUX. ADM. OPERACIONAL</t>
  </si>
  <si>
    <t>Conduzir técnico para participar como ministrante do evento "Seminários Regionais para Novos Gestores 2013/2016", com o tema "Orientações de Início de Mandato", dentro do Programa TCE Orienta Itinerante, em parceria com as Associações de Municípios, FECAM/EGEM.</t>
  </si>
  <si>
    <t>PAULO ROBERTO RICCIONI GONÇALVES</t>
  </si>
  <si>
    <t>Conduzir equipe para visita técnica de planejamento e coleta de dados na sede da Companhia Águas de Joinville; na ETE Jarivatuba; na Agência Municipal de Água e Esgotos de Joinville; e na Fundação Municipal do Meio Ambiente; e na Vigilância Sanitária</t>
  </si>
  <si>
    <t>TABELA 26 - DIÁRIAS CONCEDIDAS NO MÊS</t>
  </si>
  <si>
    <t>FONTE: Diretoria de Administração e Finanças - DAF</t>
  </si>
  <si>
    <t>VALDIR DOMINGOS DOS SANTOS</t>
  </si>
  <si>
    <t>TRÍCIA MUNARI PEREIRA</t>
  </si>
  <si>
    <t>TATIANA MAGGIO</t>
  </si>
  <si>
    <t>SONIA ENDLER DE OLIVEIRA</t>
  </si>
  <si>
    <t>SABRINA NUNES OICKEN</t>
  </si>
  <si>
    <t>RICARDO DA COSTA MERTENS</t>
  </si>
  <si>
    <t>PEDRO JORGE ROCHA DE OLIVEIRA</t>
  </si>
  <si>
    <t>NELSON COSTA JUNIOR</t>
  </si>
  <si>
    <t>MONIQUE PORTELLA WILDI HOTERNO</t>
  </si>
  <si>
    <t>LUIZ GONZAGA DE SOUZA</t>
  </si>
  <si>
    <t>LEONIR SANTINI</t>
  </si>
  <si>
    <t>JUVENCIO RODRIGUES LOPES</t>
  </si>
  <si>
    <t>JOÃO JOSÉ RAIMUNDO</t>
  </si>
  <si>
    <t>ALYSSON MATTJE</t>
  </si>
  <si>
    <t>ALESSANDRO DE OLIVEIRA</t>
  </si>
  <si>
    <t>AILTON JOSE DUTRA</t>
  </si>
  <si>
    <t>ADRIANO RANK</t>
  </si>
  <si>
    <t>A serviço do ganinete da Presidência</t>
  </si>
  <si>
    <t>TUBARÃO/SC</t>
  </si>
  <si>
    <t>26/03/2013 07:30 a 27/03/2013 11:00</t>
  </si>
  <si>
    <t>Viagem nº:    20</t>
  </si>
  <si>
    <t>Inspeção à situação das escolas da rede pública estadual</t>
  </si>
  <si>
    <t>JOINVILLE/SC, BARRA VELHA/SC</t>
  </si>
  <si>
    <t>01/04/2013 07:00 a 05/04/2013 20:00</t>
  </si>
  <si>
    <t>DIÁRIA(S):  20,0</t>
  </si>
  <si>
    <t>Viagem nº:    19</t>
  </si>
  <si>
    <t>1ª Conferência de 2013 da Associação Nacional doa Auditores dos Tribunais de Contas</t>
  </si>
  <si>
    <t>DISTRITO FEDERAL/DF</t>
  </si>
  <si>
    <t>21/03/2013 06:52 a 22/03/2013 22:45</t>
  </si>
  <si>
    <t>DIÁRIA(S):  2,0</t>
  </si>
  <si>
    <t>Viagem nº:    18</t>
  </si>
  <si>
    <t>Assessorar o Presidente do TCE/SC na reunião do Conselho Deliberativo da ATRICON</t>
  </si>
  <si>
    <t>21/03/2013 06:52 a 22/03/2013 22:36</t>
  </si>
  <si>
    <t>Viagem nº:    17</t>
  </si>
  <si>
    <t>Encontro do Conselho Deliberativo da Atricon</t>
  </si>
  <si>
    <t>20/03/2013 18:00 a 23/03/2013 12:30</t>
  </si>
  <si>
    <t>DIÁRIA(S):  3,0</t>
  </si>
  <si>
    <t>Viagem nº:    16</t>
  </si>
  <si>
    <t>Representar o TCE/SC na 1ª Reunião da ASUR</t>
  </si>
  <si>
    <t>ARGENTINA</t>
  </si>
  <si>
    <t>19/03/2013 09:32 a 23/03/2013 03:30</t>
  </si>
  <si>
    <t>DIÁRIA(S):  8,0</t>
  </si>
  <si>
    <t>Viagem nº:    15</t>
  </si>
  <si>
    <t>14/03/2013 07:00 a 14/03/2013 20:30</t>
  </si>
  <si>
    <t>DIÁRIA(S):  0,5</t>
  </si>
  <si>
    <t>Viagem nº:    14</t>
  </si>
  <si>
    <t>2° Monitoramento da Auditoria Operacional na Fiscalização Ambiental desenvolvida pela Fatma e pelo Batalhão da Policia Militar Ambiental.</t>
  </si>
  <si>
    <t>LAGUNA/SC, TUBARÃO/SC, LAGES/SC</t>
  </si>
  <si>
    <t>18/03/2013 07:00 a 21/03/2013 20:30</t>
  </si>
  <si>
    <t>ASSESSOR DE CONSELHEIRO</t>
  </si>
  <si>
    <t>AUX. ADM. E CONTR. EXTERNO</t>
  </si>
  <si>
    <t>FUNCIONÁRIO(S):  03</t>
  </si>
  <si>
    <t>Viagem nº:    12</t>
  </si>
  <si>
    <t>Auditoria na Estação de Tratamento de Esgotamento Sanitário de Jarivatuba</t>
  </si>
  <si>
    <t>20/03/2013 07:00 a 22/03/2013 20:00</t>
  </si>
  <si>
    <t>DIÁRIA(S):  6,0</t>
  </si>
  <si>
    <t>Viagem nº:    11</t>
  </si>
  <si>
    <t>09/03/2013 14:00 a 10/03/2013 09:00</t>
  </si>
  <si>
    <t>Viagem nº:    10</t>
  </si>
  <si>
    <t>DIÁRIA(S):  9,0</t>
  </si>
  <si>
    <t>Viagem nº:    8</t>
  </si>
  <si>
    <t>Apurar e regular a execução do Contraro firmado com a ORCALI SERV. DE LIMPEZA LTDA.</t>
  </si>
  <si>
    <t>04/03/2013 07:00 a 04/03/2013 19:30</t>
  </si>
  <si>
    <t>Viagem nº:    7</t>
  </si>
  <si>
    <t>Curso de Auditoria Operacional Avançada - ANOP</t>
  </si>
  <si>
    <t>11/03/2013 05:52 a 16/03/2013 00:10</t>
  </si>
  <si>
    <t>FUNCIONÁRIO(S):  2</t>
  </si>
  <si>
    <t>DIÁRIA(S):  10,0</t>
  </si>
  <si>
    <t>Viagem nº:    6</t>
  </si>
  <si>
    <t>NAVEGANTES/SC</t>
  </si>
  <si>
    <t>JOINVILLE/SC</t>
  </si>
  <si>
    <t>Conduzir equipe técnica para auditar o Projeto Viva Cidade, com revisão dos atos do segundo semestre</t>
  </si>
  <si>
    <t>A serviço do gabinete da Presidência</t>
  </si>
  <si>
    <t>BALNEÁRIO CAMBORIÚ/SC</t>
  </si>
  <si>
    <t>AUDITORA SUBSTITUTA DE CONSELHEIRO</t>
  </si>
  <si>
    <t>Conduzir equipe técnica para inspeção à situação das escolas da rede pública estadual</t>
  </si>
  <si>
    <t>AUD. SUBS. CONSELHEIRO</t>
  </si>
  <si>
    <t>Viagem nº:   13</t>
  </si>
  <si>
    <t>FUNCIONÁRIO(S):  1</t>
  </si>
  <si>
    <t>ALDO HARTKE</t>
  </si>
  <si>
    <t>ENGENHEIRO</t>
  </si>
  <si>
    <t>02/04/2013 09:00 a 04/04/2013 17:30</t>
  </si>
  <si>
    <t>SÃO PAULO/SP</t>
  </si>
  <si>
    <t>Participar da Feira International da Indústria Elétrica Eletrônica para acompanhar o lançamento de novos produtos para aplicação nas novas instalações e reformas no TCE/SC.</t>
  </si>
  <si>
    <t>Viagem nº:    21</t>
  </si>
  <si>
    <t>DIÁRIA(S):  15,0</t>
  </si>
  <si>
    <t>08/04/2013 07:00 a 12/04/2013 19:30</t>
  </si>
  <si>
    <t>CERRO NEGRO/SC</t>
  </si>
  <si>
    <t>Executar o 2º monitoramento da auditoria operacional o serviço de transporte escolar do município de Cerro Negro.</t>
  </si>
  <si>
    <t>VALÉRIA PATRÍCIO</t>
  </si>
  <si>
    <t>PAULO ROBERTO TEIXEIRA</t>
  </si>
  <si>
    <t>Conduzir equipe técnica para executar o 2º monitoramento da auditoria operacional o serviço de transporte escolar do município de Cerro Negro.</t>
  </si>
  <si>
    <t>Viagem nº:    22</t>
  </si>
  <si>
    <t>22/04/2013 07:00 a 26/04/2013 19:30</t>
  </si>
  <si>
    <t>VITOR MEIRELES/SC</t>
  </si>
  <si>
    <t>Executar o 2º monitoramento da auditoria operacional o serviço de transporte escolar do município de Vitor Meireles.</t>
  </si>
  <si>
    <t>Conduzir equipe técnica para executar o 2º monitoramento da auditoria operacional o serviço de transporte escolar do município de Vitor Meireles.</t>
  </si>
  <si>
    <t>Viagem nº:    23</t>
  </si>
  <si>
    <t>PAULO CÉSAR DE SOUZA</t>
  </si>
  <si>
    <t>11/04/2013 06:00 a 11/04/2013 21:00</t>
  </si>
  <si>
    <t>CURITIBA/PR</t>
  </si>
  <si>
    <t>Conduzir Conselheiro à cidade de Curitiba.</t>
  </si>
  <si>
    <t>Viagem nº:    24</t>
  </si>
  <si>
    <t>LUIZ ROBERTO HERBST</t>
  </si>
  <si>
    <t>18/04/2013 12:50 a 19/04/2013 15:10</t>
  </si>
  <si>
    <t>CONCÓRDIA/SC</t>
  </si>
  <si>
    <t>Proferir palestra sobre as competências dos Tribunais de Contas, na Semana Acadêmica do Curso de Direito da Universidade do Contestado - Campus de Concórdia.</t>
  </si>
  <si>
    <t>GERALDO JOSÉ GOMES</t>
  </si>
  <si>
    <t>Viagem nº:   25</t>
  </si>
  <si>
    <t>DIÁRIA(S): 20,0</t>
  </si>
  <si>
    <t>MOISÉS DE OLIVEIRA BARBOSA</t>
  </si>
  <si>
    <t>AUX. ATIV. ADM. CONT. EXTERNO</t>
  </si>
  <si>
    <t>CRICIÚMA/SC</t>
  </si>
  <si>
    <r>
      <t xml:space="preserve">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no regime próprio de previdência do município de Criciúma.</t>
    </r>
  </si>
  <si>
    <t>DAISON FRABRÍCIO ZILLI DOS SANTOS</t>
  </si>
  <si>
    <t>MAICON SANTOS TRIERVEILER</t>
  </si>
  <si>
    <t>AUX. ADM. CONT. EXTERNO</t>
  </si>
  <si>
    <r>
      <t xml:space="preserve">Conduzir equipe técnica para a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no regime próprio de previdência do município de Criciúma.</t>
    </r>
  </si>
  <si>
    <t>Viagem nº:    27</t>
  </si>
  <si>
    <t>DIÁRIA(S):  1,5</t>
  </si>
  <si>
    <t>MIRIAN TERESINHA DEMONTI ROSA</t>
  </si>
  <si>
    <t>26/04/2013 09:00 a 26/04/2013 19:00</t>
  </si>
  <si>
    <t>Participar da reunião de encerramento e entrega do relatório da auditoria financeira realizada no Programa Viva Cidade de Joinville/SC.</t>
  </si>
  <si>
    <t>22/04/2013 07:00 a 26/04/2013 20:00</t>
  </si>
  <si>
    <t>JOÃO CARLOS MARQUES</t>
  </si>
  <si>
    <t>POLICIAL MILITAR</t>
  </si>
  <si>
    <t>Conduzir equipe técnica para participar da reunião de encerramento e entrega do relatório da auditoria financeira realizada no Programa Viva Cidade de Joinville/SC.</t>
  </si>
  <si>
    <t>Viagem nº:    28</t>
  </si>
  <si>
    <t>SIDNEI SILVA</t>
  </si>
  <si>
    <t>22/04/2013 08:00 a 26/04/2013 20:30</t>
  </si>
  <si>
    <t>Auditar o patrimônio, controle interno, receitas, despesas e atos da administração municipal, atinentes ao período de 2012 a março de 2013.</t>
  </si>
  <si>
    <t>SÉRGIO LUIZ MARTINS</t>
  </si>
  <si>
    <t>CLAUDIO MARTINS NUNES</t>
  </si>
  <si>
    <t>JOÃO CLÓVIS DA SILVA</t>
  </si>
  <si>
    <t>Conduzir equipe técnica para auditar o patrimônio, controle interno, receitas, despesas e atos da administração municipal, atinentes ao período de 2012 a março de 2013.</t>
  </si>
  <si>
    <t>Viagem nº:    30</t>
  </si>
  <si>
    <t>NILSOM ZANATTO</t>
  </si>
  <si>
    <t>LAGES/SC</t>
  </si>
  <si>
    <t>Fiscalizar os controles internos da Secretaria de Desenvolvimento Regional de Lages quanto a procedimentos de concessão, passados e atuais, e de análise de prestação de contas de recursos do SEITEC  e do FUNDOSOCIAL, repassados em 2011 e 2012, também fatos relevantes de exercícios anteriores.</t>
  </si>
  <si>
    <t>FABIANA MARTINS PEDRO</t>
  </si>
  <si>
    <t>CLÁUDIO FELÍCIO ELIAS</t>
  </si>
  <si>
    <t>ROGÉRIO COELHO</t>
  </si>
  <si>
    <t>MASSARANDUBA/SC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</si>
  <si>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e instrução do processo REP 13/00080601.</t>
    </r>
  </si>
  <si>
    <t>HEMERSON JOSÉ GARCIA</t>
  </si>
  <si>
    <t>Viagem nº:    32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</si>
  <si>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e instrução do processo REP 13/00080601.</t>
    </r>
  </si>
  <si>
    <t>Viagem nº:    34</t>
  </si>
  <si>
    <t>DEJAIR CÉSAR TAVARES</t>
  </si>
  <si>
    <t>LACERDÓPOLIS, IBICARÉ e PIRATUBA/SC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</si>
  <si>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.</t>
    </r>
  </si>
  <si>
    <t>VERÔNICA LIMA CORREA</t>
  </si>
  <si>
    <t>OSVALDO BATISTA DE LYRA JUNIOR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</si>
  <si>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.</t>
    </r>
  </si>
  <si>
    <t>DIÁRIA(S): 18,0</t>
  </si>
  <si>
    <t>MARCELO TONON MEDEIROS</t>
  </si>
  <si>
    <t>21/04/2013 09:00 a 26/04/2013 21:00</t>
  </si>
  <si>
    <t>IPUAÇÚ/SC</t>
  </si>
  <si>
    <t>Auditar atos de pessoal, a partir de janeiro de 2012, da Prefeitura e da Câmara Municipal de Ipuaçú.</t>
  </si>
  <si>
    <t>ALICILDO DOS PASSOS</t>
  </si>
  <si>
    <t>Conduzir equipe técnica para auditar atos de pessoal, a partir de janeiro de 2012, da Prefeitura e da Câmara Municipal de Ipuaçú.</t>
  </si>
  <si>
    <t>Viagem nº:    38</t>
  </si>
  <si>
    <t>Viagem nº:    40</t>
  </si>
  <si>
    <t>LUIZ CLÁUDIO VIANA</t>
  </si>
  <si>
    <t>25/04/2013 09:03 a 26/04/2013 20:20</t>
  </si>
  <si>
    <t>CHAPECÓ/SC</t>
  </si>
  <si>
    <t>Ministrar palestra na sede da Associação de Câmaras de Vereadores do Oeste de Santa Catarina - ACAMOSC, sobre o tema "Análise das contas municipais".</t>
  </si>
  <si>
    <t>Viagem nº:    46</t>
  </si>
  <si>
    <t>01/05/2013 09:00 a 03/05/2013 22:00</t>
  </si>
  <si>
    <t>ANITA GARIBALDI/SC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</si>
  <si>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folha de pagamento e despesas com pessoal do Poder Executivo de Anita Garibaldi, relativas ao período de 2012.</t>
    </r>
  </si>
  <si>
    <t>GYANE  CARPES BERTELLI</t>
  </si>
  <si>
    <t>MOUGHAN LARROYD BONNASSIS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</si>
  <si>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folha de pagamento e despesas com pessoal do Poder Executivo de Anita Garibaldi, relativas ao período de 2012.</t>
    </r>
  </si>
  <si>
    <t>CLÁUDIO MARTINS NUNES</t>
  </si>
  <si>
    <t>JOEL DE CAMPOS</t>
  </si>
  <si>
    <t>Viagem nº:   39</t>
  </si>
  <si>
    <t>DIÁRIA(S):  16,5</t>
  </si>
  <si>
    <t>FUNCIONÁRIO(S):  3</t>
  </si>
  <si>
    <t>12/05/2013 13:30 a 17/05/2013 23:40</t>
  </si>
  <si>
    <t>VITÓRIA/ES</t>
  </si>
  <si>
    <t>Participar Do XV Simpósio Nacional de Auditoria em Obras Públicas - SINOAP</t>
  </si>
  <si>
    <t>JOÃO ROBERTO DE SOUSA FILHO</t>
  </si>
  <si>
    <t>MARIVALDA MAY MICHELS STEINER</t>
  </si>
  <si>
    <t>Viagem nº:    41</t>
  </si>
  <si>
    <t>GIAN CARLO DA SILVA</t>
  </si>
  <si>
    <t>06/05/2013 07:00 a 10/05/2013 20:00</t>
  </si>
  <si>
    <t>SÃO JOAQUIM, CORREIA PINTO e URUPEMA/SC</t>
  </si>
  <si>
    <t>Auditar o cumprimento do art. 42, exercício de 2012, nas prefeituras de São Joaquim, Correia Pinto e Urupema.</t>
  </si>
  <si>
    <t>ALEXANDRE FONSECA OLIVEIRA</t>
  </si>
  <si>
    <t>Conduzir equipe técnica para auditar o cumprimento do art. 42, exercício de 2012, nas prefeituras de São Joaquim, Correia Pinto e Urupema.</t>
  </si>
  <si>
    <t>Viagem nº:    42</t>
  </si>
  <si>
    <t>RICARDO JOSÉ DA SILVA</t>
  </si>
  <si>
    <t>LAGUNA, GAROPABA e PAULO LOPES</t>
  </si>
  <si>
    <t>Auditar o cumprimento do art. 42, exercício de 2012, nas prefeituras de Laguna, Garopaba e Paulo Lopes.</t>
  </si>
  <si>
    <t>JÚLIO CÉSAR DE MELO</t>
  </si>
  <si>
    <t>Conduzir equipe técnica para auditar o cumprimento do art. 42, exercício de 2012, nas prefeituras de Laguna, Garopaba e Paulo Lopes.</t>
  </si>
  <si>
    <t>Viagem nº:    43</t>
  </si>
  <si>
    <t>ROSIMARI MACHADO</t>
  </si>
  <si>
    <t>MARACAJÁ, TIMBÉ DO SUL e JACINTO MACHADO</t>
  </si>
  <si>
    <t>Auditar o cumprimento do art. 42, exercício de 2012, nas prefeituras de Maracajá, Timbé do Sul e Jacinto Machado.</t>
  </si>
  <si>
    <t>ODINELIA ELEUTÉRIO KUHNEN</t>
  </si>
  <si>
    <t>Conduzir equipe técnica para auditar o cumprimento do art. 42, exercício de 2012, nas prefeituras de Maracajá, Timbé do Sul e Jacinto Machado.</t>
  </si>
  <si>
    <t>Viagem nº:    44</t>
  </si>
  <si>
    <t>DIÁRIA(S):  25,0</t>
  </si>
  <si>
    <t>FUNCIONÁRIO(S):  05</t>
  </si>
  <si>
    <t>ALEXANDRE PEREIRA BASTOS</t>
  </si>
  <si>
    <t>13/05/2013 07:00 a 17/05/2013 21:00</t>
  </si>
  <si>
    <t>JARAGUÁ DO SUL/SC</t>
  </si>
  <si>
    <t>Auditar atos de pessoal, na Prefeitura e Câmara de Jaraguá do Sul, referente ao período de 01/01/12 a 13/05/2013.</t>
  </si>
  <si>
    <t>MICHELLI ZIMMERMANN SOUZA</t>
  </si>
  <si>
    <t>RAPHAEL PERICO DUTRA</t>
  </si>
  <si>
    <t>Conduzir equipe técnica para auditar atos de pessoal, na Prefeitura e Câmara de Jaraguá do Sul, referente ao período de 01/01/12 a 13/05/2013.</t>
  </si>
  <si>
    <t>Viagem nº:   45</t>
  </si>
  <si>
    <t>DIÁRIA(S): 14,0</t>
  </si>
  <si>
    <t>11/05/2013 13:30 a 18/05/2013 14:00</t>
  </si>
  <si>
    <t>Participar na organização do XV Simpósio Nacional de Auditoria em Obras Públicas - SINOAP</t>
  </si>
  <si>
    <t>Viagem nº:   47</t>
  </si>
  <si>
    <t>DIÁRIA(S): 11,0</t>
  </si>
  <si>
    <t>19/05/2013 16:35 a 24/05/2013 22:36</t>
  </si>
  <si>
    <t>BRASÍLIA/DF</t>
  </si>
  <si>
    <t>Participar nas reuniões dos Grupos Técnicos de Padronização de Procedimentos Contábeis (GTCON) e Padronização de Relatórios (GTREL).</t>
  </si>
  <si>
    <t>Viagem nº:    48</t>
  </si>
  <si>
    <t>DIÁRIA(S): 9,0</t>
  </si>
  <si>
    <t>08/05/2013 10:25 a 11/05/2013 13:13</t>
  </si>
  <si>
    <t>FORTALEZA/CE</t>
  </si>
  <si>
    <t>Participar da reunião preparatória para a IV Olimpíada Nacional dos Tribunais de Contas.</t>
  </si>
  <si>
    <t>JOSÉ ARCINO SILVA</t>
  </si>
  <si>
    <t>Viagem nº:    49</t>
  </si>
  <si>
    <t>DIÁRIA(S):  4,5</t>
  </si>
  <si>
    <t>13/05/2013 10:25 a 17/05/2013 19:10</t>
  </si>
  <si>
    <t>Participar do XV Simpósio Nacional de Auditoria em Obras Públicas - SINOAP, na condição de representante do TCE/SC.</t>
  </si>
  <si>
    <t>Viagem nº:    51</t>
  </si>
  <si>
    <t>DIÁRIA(S): 15,0</t>
  </si>
  <si>
    <t>ELEONORA CABRAL CHEREM ATHAYDE</t>
  </si>
  <si>
    <t>ENGENHEIRA</t>
  </si>
  <si>
    <t>06/05/2013 07:00 a 10/05/2013 21:00</t>
  </si>
  <si>
    <t>ARARANGUÁ, TUBARÃO, GAROPABA, LAGUNA e IMBITUBA/SC</t>
  </si>
  <si>
    <t>Auditar escolas nos municípios de Araranguá, Tubarão, Garopaba, Laguna e Imbituba.</t>
  </si>
  <si>
    <t>GUSTAVO SIMON WESTPHAL</t>
  </si>
  <si>
    <t>Conduzir técnico para auditar escolas nos municípios de Araranguá, Tubarão, Garopaba, Laguna e Imbituba.</t>
  </si>
  <si>
    <t>Viagem nº:    52</t>
  </si>
  <si>
    <t>DIÁRIA(S):  14,0</t>
  </si>
  <si>
    <t>ADRIANE MARA LINSMEYER</t>
  </si>
  <si>
    <t>14/05/2013 15:15 a 17/05/2013 23:40</t>
  </si>
  <si>
    <t>BELO HORIZONTE/MG</t>
  </si>
  <si>
    <t>Participar do 1º Simpósio Nacional de Auditoria de Parcerias Públicas e Privadas e do Fórum Nacional dos Tribunais de Contas para fiscalização  de PPP.</t>
  </si>
  <si>
    <t>ROGÉRIO LOCH</t>
  </si>
  <si>
    <t>FLÁVIA LETÍCIA FERNANDES BAESSO MARTINS</t>
  </si>
  <si>
    <t>DENISE ESPÍNDOLA SACHET</t>
  </si>
  <si>
    <t>Viagem nº:    53</t>
  </si>
  <si>
    <t>JÂNIO QUADROS</t>
  </si>
  <si>
    <t>07/05/2013 07:00 a 08/05/2013 19:30</t>
  </si>
  <si>
    <t>Executar a fase de planejamento da auditoria operacional coordenada com o TCU, para avaliar o Ensino Médio, reunindo  com os atores envolvidos na região e com maior índice de reprovação.</t>
  </si>
  <si>
    <t>GLÁUCIA DA CUNHA</t>
  </si>
  <si>
    <t>Viagem nº:    57</t>
  </si>
  <si>
    <t>13/05/2013 07:00 a 17/05/2013 20:00</t>
  </si>
  <si>
    <t>SÃO FRANCISCO DO SUL e ARAQUARI/SC</t>
  </si>
  <si>
    <t>Auditar o cumprimento do art. 42, exercício de 2012, nas prefeituras de São Francisco do Sul e Araquari.</t>
  </si>
  <si>
    <t>Conduzir equipe técnica para auditar o cumprimento do art. 42, exercício de 2012, nas prefeituras de São Francisco do Sul e Araquari.</t>
  </si>
  <si>
    <t>Viagem nº:    58</t>
  </si>
  <si>
    <t>THAISY MARIA ASSING</t>
  </si>
  <si>
    <t>20/05/2013 07:00 a 24/05/2013 20:00</t>
  </si>
  <si>
    <t>Auditar o cumprimento do art. 42, exercício de 2012, nas prefeituras de Sangão, Siderópolis e Treze de Maio.</t>
  </si>
  <si>
    <t>CLARIBALTE PEREIRA DA CUNHA</t>
  </si>
  <si>
    <t>Conduzir equipe técnica para auditar o cumprimento do art. 42, exercício de 2012, nas prefeituras de Sangão, Siderópolis e Treze de Maio.</t>
  </si>
  <si>
    <t>Viagem nº:    59</t>
  </si>
  <si>
    <t>SABRINA MADALOSSO PIVATTO</t>
  </si>
  <si>
    <t xml:space="preserve"> CRICIÚMA e PEDRAS GRANDES/SC</t>
  </si>
  <si>
    <t>SANGÃO, SIDERÓPOLIS e TREZE DE MAIO/SC</t>
  </si>
  <si>
    <t>Auditar o cumprimento do art. 42, exercício de 2012, nas prefeituras de Criciúma e Pedras Grandes.</t>
  </si>
  <si>
    <t>Conduzir equipe de auditar o cumprimento do art. 42, exercício de 2012, nas prefeituras de Criciúma e Pedras Grandes.</t>
  </si>
  <si>
    <t>Viagem nº:    60</t>
  </si>
  <si>
    <t>DIÁRIA(S):  7,5</t>
  </si>
  <si>
    <t>SABRINA PUNDEK MULLER</t>
  </si>
  <si>
    <t>Auditar a tarifa de transporte coletivo urbano, a partir do exercício de 2009, do município de Joinville.</t>
  </si>
  <si>
    <t>MARCOS ANDRÉ ALVES MONTEIRO</t>
  </si>
  <si>
    <t>Conduzir equipe técnica para auditar a tarifa de transporte coletivo urbano, a partir do exercício de 2009, do município de Joinville.</t>
  </si>
  <si>
    <t>Viagem nº:    61</t>
  </si>
  <si>
    <t>DAISON FABRÍCIO ZILLI DOS SANTOS</t>
  </si>
  <si>
    <t>CURITIBANOS/SC</t>
  </si>
  <si>
    <t>Auditar a gestão do Regime Próprio de Previdência, com abrangência ao exercício de 2012.</t>
  </si>
  <si>
    <t>Conduzir equipe técnica para auditar a gestão do Regime Próprio de Previdência, com abrangência ao exercício de 2012.</t>
  </si>
  <si>
    <t>Viagem nº:    62</t>
  </si>
  <si>
    <t>MOISES DE OLIVEIRA BARBOSA</t>
  </si>
  <si>
    <t>BLUMENAU/SC</t>
  </si>
  <si>
    <t>Auditar a prefeitura municipal de Blumenau para fins de instrução do processo PDA 13/001135368, em cumprimento à solicitação da ALESC.</t>
  </si>
  <si>
    <t>LÚCIA HELENA GARCIA</t>
  </si>
  <si>
    <t>EDSON JOSÉ SEHNEM</t>
  </si>
  <si>
    <t>Conduzir equipe técnica para auditar a prefeitura municipal de Blumenau para fins de instrução do processo PDA 13/001135368, em cumprimento à solicitação da ALESC.</t>
  </si>
  <si>
    <t>Viagem nº:    66</t>
  </si>
  <si>
    <t>DIÁRIA(S):  18,0</t>
  </si>
  <si>
    <t>LAURO BEPPLER FILHO</t>
  </si>
  <si>
    <t>CONTADOR</t>
  </si>
  <si>
    <t>12/05/2013 13:00 a 18/05/2013 12:00</t>
  </si>
  <si>
    <t>XANXERÊ/SC</t>
  </si>
  <si>
    <t>Auditar a aplicação dos recursos destinados ao financiamento da educação (FENDEB e salário educação) e o desempenho do controle interno, na SDR de Xanxerê.</t>
  </si>
  <si>
    <t>MAURÍCIO DA ROSA</t>
  </si>
  <si>
    <t>Conduzir equipe técnica para auditar a aplicação dos recursos destinados ao financiamento da educação (FENDEB e salário educação) e o desempenho do controle interno, na SDR de Xanxerê.</t>
  </si>
  <si>
    <t>Viagem nº:    67</t>
  </si>
  <si>
    <t>DIRSO ANDERLE</t>
  </si>
  <si>
    <t>13/05/2013 07:00 a 17/05/2013 19:00</t>
  </si>
  <si>
    <t>LAGUNA/SC</t>
  </si>
  <si>
    <t>Auditar a aplicação dos recursos destinados ao financiamento da educação (FENDEB e salário educação) e o desempenho do controle interno, na SDR de Laguna.</t>
  </si>
  <si>
    <t>CHRISTIAN CHAPLIN GANZO SAVEDRA</t>
  </si>
  <si>
    <t>Conduzir equipe técnica para auditar a aplicação dos recursos destinados ao financiamento da educação (FENDEB e salário educação) e o desempenho do controle interno, na SDR de Laguna.</t>
  </si>
  <si>
    <t>Viagem nº:    68</t>
  </si>
  <si>
    <t>JUVÊNCIO RODRIGUES LOPES</t>
  </si>
  <si>
    <t>13/05/2013 07:00 a 17/05/2013 19:15</t>
  </si>
  <si>
    <t>Auditar a aplicação dos recursos destinados ao financiamento da educação (FENDEB e salário educação) e o desempenho do controle interno, na SDR de Joinville.</t>
  </si>
  <si>
    <t>JOÃO SÍLVIO BONASSI JÚNIOR</t>
  </si>
  <si>
    <t>Conduzri equipe técnica para auditar a aplicação dos recursos destinados ao financiamento da educação (FENDEB e salário educação) e o desempenho do controle interno, na SDR de Joinville.</t>
  </si>
  <si>
    <t>Viagem nº:    69</t>
  </si>
  <si>
    <t>ALCIONEI VARGAS DE AGUIAR</t>
  </si>
  <si>
    <t>Auditar o controle interno na concessão e análise das prestações de contas nos repasses de recursos do SEITEC e do FUNDOSOCIAL, bem como de despesas efetivadas com esses recursos, na SDR de Tubarão.</t>
  </si>
  <si>
    <t>MARCO AURÉLIO  SOUZA DA SILVA</t>
  </si>
  <si>
    <t>Conduzir equipe técnica para auditar o controle interno na concessão e análise das prestações de contas nos repasses de recursos do SEITEC e do FUNDOSOCIAL, bem como de despesas efetivadas com esses recursos, na SDR de Tubarão.</t>
  </si>
  <si>
    <t>Viagem nº:    71</t>
  </si>
  <si>
    <t>ENEIDA ALVES TAVARES</t>
  </si>
  <si>
    <t>CANELINHA/SC</t>
  </si>
  <si>
    <t>Auditar a prefeitura municipal de Canelinha, de conformidade proposta de programação de auditoria nº 05.</t>
  </si>
  <si>
    <t>ANTÔNIO CARLOS BOSCARDIN FILHO</t>
  </si>
  <si>
    <t>Conduzir equipe técnica para auditar a prefeitura municipal de Canelinha, de conformidade proposta de programação de auditoria nº 05.</t>
  </si>
  <si>
    <t>Viagem nº:    72</t>
  </si>
  <si>
    <t>NILZOM ZANATTO</t>
  </si>
  <si>
    <t>10/05/2013 06:00 a 10/05/2013 13:00</t>
  </si>
  <si>
    <t>Ministrar palestra "Prestação de contas de subvenções sociais", no IV Encontro de Mulheres Parlamentares de Santa Catarina.</t>
  </si>
  <si>
    <t>Viagem nº:    73</t>
  </si>
  <si>
    <t>GASTÃO MEIRELLES PERRENOUD</t>
  </si>
  <si>
    <t>20/05/2013 09:00 a 24/05/2013 21:00</t>
  </si>
  <si>
    <t>Auditar o controle interno na concessão e análise das prestações de contas nos repasses de recursos do SEITEC e do FUNDOSOCIAL, bem como de despesas efetivadas com esses recursos, na SDR de Chapecó.</t>
  </si>
  <si>
    <t>ROSE MARIA BENTO</t>
  </si>
  <si>
    <t>Viagem nº:    74</t>
  </si>
  <si>
    <t>20/05/2013 08:00 a 24/05/2013 20:30</t>
  </si>
  <si>
    <t>Auditar as atividades, o patrimônio, a receita e o controle interno da prefeitura municipal de Blumenau, pertinentes ao período de 20132 a abril de 2013.</t>
  </si>
  <si>
    <t>Conduzir equipe técnic para auditar as atividades, o patrimônio, a receita e o controle interno da prefeitura municipal de Blumenau, pertinentes ao período de 20132 a abril de 2013.</t>
  </si>
  <si>
    <t>Viagem nº:    75</t>
  </si>
  <si>
    <t>DIÁRIA(S):  4,0</t>
  </si>
  <si>
    <t>21/05/2013 13:30 a 25/05/2013 10:45</t>
  </si>
  <si>
    <t xml:space="preserve">Participar de reunião do Grupo Técnico de Procedimentos Contábeis - GTCON e Grupo Técnico de Relatórios - GTREL para fins de exame da proposta da classificação da natureza da receita, matriz de saldos contábeis para a elaboração dos demonstrativos contábeis e fiscais do Sistema de Informações Contábeis e Fiscais (SICONF), padronização da metodologia do cálculo do Resultado Primário, inclusão no MDF dos exemplos das despesas que podem ou não ser consideradas Ações e Serviços Públicos em Saúde - ASPS. </t>
  </si>
  <si>
    <t>Viagem nº:    76</t>
  </si>
  <si>
    <t>ANTÔNIO CÉSAR MALICESKI</t>
  </si>
  <si>
    <t>27/05/2013 07:00 a 27/05/2013 13:30</t>
  </si>
  <si>
    <t>SANTA ROSA DE LIMA/SC</t>
  </si>
  <si>
    <t>Auditar o Programa SC Rural executada pela Secretaria de Estado da Agricultura, financiado pelo Banco Mundial, especificamente a aplicação de recursos de subvenção para Associação de Agronegócio Acolhida da Colônia, no valor de R$ 267.779,82.</t>
  </si>
  <si>
    <t>Conduzir técnico para auditar o Programa SC Rural executada pela Secretaria de Estado da Agricultura, financiado pelo Banco Mundial, especificamente a aplicação de recursos de subvenção para Associação de Agronegócio Acolhida da Colônia, no valor de R$ 267.779,82.</t>
  </si>
  <si>
    <t>NELSON COSTA JÚNIOR</t>
  </si>
  <si>
    <t>Viagem nº:    77</t>
  </si>
  <si>
    <t>MICHELLE FERNANDA DE CONTO EL ACHHAR</t>
  </si>
  <si>
    <t>03/06/2013 07:00 a 07/06/2013 19:30</t>
  </si>
  <si>
    <t>BOM JARDIM DA SERRA/SC</t>
  </si>
  <si>
    <t>Executar o 2º Monitoramento da Auditoria Operacional no Serviço de Transporte Escolar do Município de Bom Jardim da Serra.</t>
  </si>
  <si>
    <t>Conduzir equipe técnica para executar o 2º Monitoramento da Auditoria Operacional no Serviço de Transporte Escolar do Município de Bom Jardim da Serra.</t>
  </si>
  <si>
    <t>Viagem nº:    79</t>
  </si>
  <si>
    <t>DANIELA AURORA ULYSSÉA</t>
  </si>
  <si>
    <t>03/06/2013 08:00 a 07/06/2013 20:30</t>
  </si>
  <si>
    <t>ITAJAÍ/SC</t>
  </si>
  <si>
    <t>Auditar a movimentação e atos de pessoal da prefeitura municipal de Itajaí, referente ao período 2010-2012.</t>
  </si>
  <si>
    <t>EVANDRO JOSÉ DA SILVA PRADO</t>
  </si>
  <si>
    <t>Viagem nº:    80</t>
  </si>
  <si>
    <t>JAIRO ARRUDA MALIVERNI</t>
  </si>
  <si>
    <t>02/06/2013 08:00 a 07/06/2013 20:30</t>
  </si>
  <si>
    <t>SÃO MIGUEL D'OESTE/SC</t>
  </si>
  <si>
    <t>Auditar o controle interno na concessão e análise das prestações de contas nos repasses de recursos do SEITEC e do FUNDOSOCIAL, bem como de despesas efetivadas com esses recursos, na SDR de São Miguel d'Oeste.</t>
  </si>
  <si>
    <t>EDÉSIA FURLAN</t>
  </si>
  <si>
    <t>Conduzir equipe técnica para auditar o controle interno na concessão e análise das prestações de contas nos repasses de recursos do SEITEC e do FUNDOSOCIAL, bem como de despesas efetivadas com esses recursos, na SDR de São Miguel d'Oeste.</t>
  </si>
  <si>
    <t>Viagem nº:    81</t>
  </si>
  <si>
    <t>27/05/2013 21:03 a 29/05/2013 09:20</t>
  </si>
  <si>
    <t>BARRA BONITA e SÃO MIGUEL D'OESTE/SC</t>
  </si>
  <si>
    <t>Inspecionar para levantamento de dados do trecho BR-163 à Barra Bonita, para subsidiar auditoria programada.</t>
  </si>
  <si>
    <t>RODRIGO LUZ GLÓRIA</t>
  </si>
  <si>
    <t>Viagem nº:    82</t>
  </si>
  <si>
    <t>27/05/2013 21:00 a 29/05/2013 09:20</t>
  </si>
  <si>
    <t>23/05/2013 07:00 a 23/05/2013 20:00</t>
  </si>
  <si>
    <t>BRAÇO DO NORTE/SC</t>
  </si>
  <si>
    <t>Realizar viagem a serviço do Gabinente d Presidência.</t>
  </si>
  <si>
    <t>Viagem nº:    83</t>
  </si>
  <si>
    <t>24/05/2013 11:30 a 24/05/2013 16:30</t>
  </si>
  <si>
    <t>Ministrar palestra "Relação dos órgãos de controle com as Câmaras Municipais", nos Seminários "Vereadores  eleitos para legislatura 2013/2016 - Compromisso, comprometimento e conhecimento a serviço do cidadão".</t>
  </si>
  <si>
    <t>Conduzir técnico para ministrar palestra "Relação dos órgãos de controle com as Câmaras Municipais", nos Seminários "Vereadores  eleitos para legislatura 2013/2016 - Compromisso, comprometimento e conhecimento a serviço do cidadão".</t>
  </si>
  <si>
    <t>MICHELLE FERNANDA DE CONTO EL ACHAR</t>
  </si>
  <si>
    <t>ODINÉLIA ELEUTÉRIO KUHNEN</t>
  </si>
  <si>
    <t>ROSEMARI MACHADO</t>
  </si>
  <si>
    <t>Viagem nº:  78</t>
  </si>
  <si>
    <t>FUNCIONÁRIO(S):  5</t>
  </si>
  <si>
    <t>10/06/2013 07:00 a 14/06/2013 21:00</t>
  </si>
  <si>
    <t>IBIRAMA/SC</t>
  </si>
  <si>
    <t>Auditar atos de pessoal, na Prefeitura e Câmara de Ibirama, a partir de janeiro de 2012.</t>
  </si>
  <si>
    <t>MÁRCIA CHRISTINA MARTINS DA SILVA MAGALHÃES</t>
  </si>
  <si>
    <t>Conduzir equipe técnica para auditar atos de pessoal, na Prefeitura e Câmara de Ibirama, a partir de janeiro de 2012.</t>
  </si>
  <si>
    <t>Viagem nº:    85</t>
  </si>
  <si>
    <t>RAUL FERNANDO FERNANDES TEIXEIRA</t>
  </si>
  <si>
    <t>10/06/2013 16:35 a 13/06/2013 23:36</t>
  </si>
  <si>
    <t>Participar de reunião técnica das unidades executoras locais - UELs/PROMOEX, para fins de disseminação de resultados e orientações acerca dos projetos locais e prestação de contas finais e encerramento do programa.</t>
  </si>
  <si>
    <t>GILBERTO PAIVA DE ALMEIDA</t>
  </si>
  <si>
    <t>Viagem nº:    86</t>
  </si>
  <si>
    <t>ALEXANDRE DA SILVA</t>
  </si>
  <si>
    <t>09/06/2013 10:26 a 11/06/2013 23:17</t>
  </si>
  <si>
    <t>Participar do curso  "64 Perguntas sobre contratos de soluções em TI na Administração Pública.</t>
  </si>
  <si>
    <t>Viagem nº:    87</t>
  </si>
  <si>
    <t>ANA CLÁUDIA VIEIRA DA SILVA</t>
  </si>
  <si>
    <t>10/06/2013 08:00 a 14/06/2013 20:30</t>
  </si>
  <si>
    <t>Auditar a atuação dos controles internos da SDR sobre os procedimentos de concessão, bem como de análise de prestação de contas de recursos repassados em 2011 e 2012, com recursos do SEITEC e do FUNDOSOCIAL e, eventualmente, sobre fatos relevantes de exercícios anteriores; auditar a utilização de recursos do SEITEC (Fonte 262) para pagamento de despesas não vinculadas a projetos.</t>
  </si>
  <si>
    <t>MIRIAN FRANCISCA ALVES PEREZ</t>
  </si>
  <si>
    <t>Conduzir equipe técnica para auditar a atuação dos controles internos da SDR sobre os procedimentos de concessão, bem como de análise de prestação de contas de recursos repassados em 2011 e 2012, com recursos do SEITEC e do FUNDOSOCIAL e, eventualmente, sobre fatos relevantes de exercícios anteriores; auditar a utilização de recursos do SEITEC (Fonte 262) para pagamento de despesas não vinculadas a projetos.</t>
  </si>
  <si>
    <t>Viagem nº:    88</t>
  </si>
  <si>
    <t>10/06/2013 07:00 a 14/06/2013 20:00</t>
  </si>
  <si>
    <t>Auditar as dívidas da Prefeitura Municipal de Blumenau, no exercício de 2012, para fins de instrução do consta do processo PDA 13/00135368.</t>
  </si>
  <si>
    <t>Conduzir equipe técnica para auditar as dívidas da Prefeitura Municipal de Blumenau, no exercício de 2012, para fins de instrução do consta do processo PDA 13/00135368.</t>
  </si>
  <si>
    <t>Viagem nº:   89</t>
  </si>
  <si>
    <t>BRUSQUE e ITAJAÍ/SC</t>
  </si>
  <si>
    <t>Auditar o cumprimento do art. 42, nas prefeituras municipais de Brusque e Itajaí.</t>
  </si>
  <si>
    <t>Conduzir equipe técnica para auditar o cumprimento do art. 42, nas prefeituras municipais de Brusque e Itajaí.</t>
  </si>
  <si>
    <t>Viagem nº:   90</t>
  </si>
  <si>
    <t>DIÁRIA(S): 0,5</t>
  </si>
  <si>
    <t>06/06/2013 06:00 a 06/06/2013 19:00</t>
  </si>
  <si>
    <t>Conduzir o Conselheiro Wilson Rogério Wan Dall para participar de reunião no TCE/PR.</t>
  </si>
  <si>
    <t>Viagem nº:    91</t>
  </si>
  <si>
    <t>30/06/2013 16:35 a 03/07/2013 22:36</t>
  </si>
  <si>
    <t>Participar do seminário público sobre os fatores que afetam a qualidade de ensino médio e da oficina de trabalho de apresentação e avaliação das matrizes de planejamento da auditoria operacional que está sendo realizada no ensino médio, promovida pela Secretaria de Estado da Educação de Santa Catarina, sob a coordenação do TCU.</t>
  </si>
  <si>
    <t>IAMARA CRISTINA GROSSI OLIVEIRA</t>
  </si>
  <si>
    <t>Viagem nº:    92</t>
  </si>
  <si>
    <t>LUCIANA MARIA DE SOUZA</t>
  </si>
  <si>
    <t>17/06/2013 07:00 a 20/06/2013 19:30</t>
  </si>
  <si>
    <t>TAIÓ, CURITIBANOS, IRANI, LINDÓIA DO SUL, CONCÓRDIA, SÃO DOMINGOS, BOM JESUS E XANXERÊ/SC</t>
  </si>
  <si>
    <t>Auditoria financeira no Programa Rodoviário de Santa Catarina - Etapa V - Financiado pelo BID - Verificação da obras e o estado de conservação das rodovias SC-302, SC 488, SC-480.</t>
  </si>
  <si>
    <t>Viagem nº:    93</t>
  </si>
  <si>
    <t>SABRINA MADALOZZO PIVATTO</t>
  </si>
  <si>
    <t>01/07/2013 07:00 a 05/07/2013 20:00</t>
  </si>
  <si>
    <t>Auditar a regularidade dos registros de lançamento, arrecadação, recolhimento e baixas do IPTU da Prefeitura Municipal de Lages, relativos ao exercício de 2012.</t>
  </si>
  <si>
    <t>ODINÉIA ELEUTÉRIA KUHNEN</t>
  </si>
  <si>
    <t>Conduzir equipe técnica para auditar a regularidade dos registros de lançamento, arrecadação, recolhimento e baixas do IPTU da Prefeitura Municipal de Lages, relativos ao exercício de 2012.</t>
  </si>
  <si>
    <t>Viagem nº:    94</t>
  </si>
  <si>
    <t>17/06/2013 10:00 a 21/06/2013 19:00</t>
  </si>
  <si>
    <t>TIJUCAS, SÃO JOÃO BATISTA e NOVA TRENTO/SC</t>
  </si>
  <si>
    <t>Auditar o cumprimento do art. 42, no exercício de 2012, nas prefeitura municipais de Tijucas, São João Batista e Nova Trento.</t>
  </si>
  <si>
    <t>ANDREA YUMI IÇO</t>
  </si>
  <si>
    <t>SCHIRLEY DA SILVA</t>
  </si>
  <si>
    <t>Conduzir equipe técnica para auditar o cumprimento do art. 42, no exercício de 2012, nas prefeitura municipais de Tijucas, São João Batista e Nova Trento.</t>
  </si>
  <si>
    <t>Viagem nº:    95</t>
  </si>
  <si>
    <t>20/06/2013 14:00 a 21/06/2013 18:00</t>
  </si>
  <si>
    <t>NOVA VENEZA/SC</t>
  </si>
  <si>
    <t>Participar como palestrante no Seminário "Vereadores Eleitos para Legislatura 2013/2016 - Compromisso, Comprometimento e Conhecimento a Serviço do Cidadão", com o tema "Relação dos Órgãos de Controle com as Câmaras Municipais".</t>
  </si>
  <si>
    <t>Conduzir técnico para participar como palestrante no Seminário "Vereadores Eleitos para Legislatura 2013/2016 - Compromisso, Comprometimento e Conhecimento a Serviço do Cidadão", com o tema "Relação dos Órgãos de Controle com as Câmaras Municipais".</t>
  </si>
  <si>
    <t>Viagem nº:    97</t>
  </si>
  <si>
    <t>JOÃO SÉRGIO SANTANA</t>
  </si>
  <si>
    <t>1º/07/2013 08:00 a 05/07/2013 20:30</t>
  </si>
  <si>
    <t>RIO DO SUL/SC</t>
  </si>
  <si>
    <t>Auditar a aplicação dos recursos do contrato de empréstimo da CASAN junto à Caixa Econômica Federal.</t>
  </si>
  <si>
    <t>GILMARA TENFEN WARMLING</t>
  </si>
  <si>
    <t>Viagem nº:    101</t>
  </si>
  <si>
    <t>13/06/2013 08:00 a 13/06/2013 20:00</t>
  </si>
  <si>
    <t>Deslocamento a serviço do Gabinete da Presidência.</t>
  </si>
  <si>
    <t>Viagem nº:    103</t>
  </si>
  <si>
    <t>DIÁRIA(S):  5,0</t>
  </si>
  <si>
    <t>26/06/2013 12:50 a 28/06/2013 23:17</t>
  </si>
  <si>
    <t>Participar do curso "Controle Externo e os Regimes de Previdência".</t>
  </si>
  <si>
    <t>MAXINILIANO MAZERA</t>
  </si>
  <si>
    <t>Viagem nº:    105</t>
  </si>
  <si>
    <t>SABRINA NUNES IOCKEN</t>
  </si>
  <si>
    <t>AUD. SUBST. CONSELHEIRO</t>
  </si>
  <si>
    <t>19/06/2013 19:00 a 22/06/2013 09:10</t>
  </si>
  <si>
    <t>MANAUS/AM</t>
  </si>
  <si>
    <t>Participar do Fórum Nacional de Licitações e Contratos - Reflexões sobre os 20 anos da Lei nº 8.666/93.</t>
  </si>
  <si>
    <t>CLÁUDIA VIEIRA DA SILVA</t>
  </si>
  <si>
    <t>GYANE CARPES BERTELLI</t>
  </si>
  <si>
    <t>MOACIR BANDEIRA RIBEIRO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</si>
</sst>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right"/>
    </xf>
    <xf numFmtId="43" fontId="4" fillId="3" borderId="1" xfId="1" applyFont="1" applyFill="1" applyBorder="1"/>
    <xf numFmtId="164" fontId="4" fillId="3" borderId="1" xfId="1" applyNumberFormat="1" applyFont="1" applyFill="1" applyBorder="1" applyAlignment="1"/>
    <xf numFmtId="43" fontId="2" fillId="4" borderId="1" xfId="0" applyNumberFormat="1" applyFont="1" applyFill="1" applyBorder="1" applyAlignment="1">
      <alignment horizontal="center" vertical="center"/>
    </xf>
    <xf numFmtId="166" fontId="4" fillId="3" borderId="1" xfId="1" applyNumberFormat="1" applyFont="1" applyFill="1" applyBorder="1"/>
    <xf numFmtId="43" fontId="0" fillId="0" borderId="0" xfId="1" applyFont="1"/>
    <xf numFmtId="164" fontId="0" fillId="0" borderId="0" xfId="1" applyNumberFormat="1" applyFont="1"/>
    <xf numFmtId="165" fontId="7" fillId="6" borderId="11" xfId="1" applyNumberFormat="1" applyFont="1" applyFill="1" applyBorder="1" applyAlignment="1">
      <alignment horizontal="center" vertical="center"/>
    </xf>
    <xf numFmtId="43" fontId="7" fillId="6" borderId="11" xfId="1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1" fillId="0" borderId="1" xfId="1" applyFont="1" applyFill="1" applyBorder="1"/>
    <xf numFmtId="165" fontId="3" fillId="0" borderId="0" xfId="0" applyNumberFormat="1" applyFont="1"/>
    <xf numFmtId="43" fontId="3" fillId="0" borderId="0" xfId="0" applyNumberFormat="1" applyFont="1"/>
    <xf numFmtId="0" fontId="2" fillId="4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43" fontId="2" fillId="5" borderId="2" xfId="0" applyNumberFormat="1" applyFont="1" applyFill="1" applyBorder="1"/>
    <xf numFmtId="0" fontId="3" fillId="0" borderId="0" xfId="0" applyFont="1" applyBorder="1" applyAlignment="1">
      <alignment horizontal="left" indent="3"/>
    </xf>
    <xf numFmtId="164" fontId="3" fillId="0" borderId="0" xfId="1" applyNumberFormat="1" applyFont="1" applyBorder="1" applyAlignment="1"/>
    <xf numFmtId="0" fontId="3" fillId="0" borderId="0" xfId="0" applyFont="1" applyBorder="1" applyAlignment="1">
      <alignment horizontal="right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vertical="top" indent="3"/>
    </xf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43" fontId="7" fillId="6" borderId="10" xfId="1" applyFont="1" applyFill="1" applyBorder="1" applyAlignment="1">
      <alignment horizontal="right" vertical="center"/>
    </xf>
    <xf numFmtId="0" fontId="2" fillId="0" borderId="3" xfId="0" applyFont="1" applyBorder="1" applyAlignment="1"/>
    <xf numFmtId="167" fontId="8" fillId="2" borderId="1" xfId="1" applyNumberFormat="1" applyFont="1" applyFill="1" applyBorder="1" applyAlignment="1">
      <alignment horizontal="left" vertical="center" indent="5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3" fillId="0" borderId="0" xfId="0" applyFont="1" applyAlignment="1">
      <alignment horizontal="left" vertical="top" indent="3"/>
    </xf>
    <xf numFmtId="0" fontId="3" fillId="0" borderId="0" xfId="0" applyFont="1" applyAlignment="1">
      <alignment horizontal="left" indent="3"/>
    </xf>
    <xf numFmtId="43" fontId="2" fillId="0" borderId="0" xfId="1" applyFont="1"/>
    <xf numFmtId="0" fontId="3" fillId="0" borderId="0" xfId="0" applyFont="1" applyAlignment="1">
      <alignment horizontal="right"/>
    </xf>
    <xf numFmtId="164" fontId="3" fillId="0" borderId="0" xfId="1" applyNumberFormat="1" applyFont="1" applyAlignment="1"/>
    <xf numFmtId="43" fontId="2" fillId="5" borderId="1" xfId="0" applyNumberFormat="1" applyFont="1" applyFill="1" applyBorder="1"/>
    <xf numFmtId="0" fontId="2" fillId="2" borderId="1" xfId="0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right" vertical="center" indent="4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43" fontId="2" fillId="5" borderId="1" xfId="1" applyFont="1" applyFill="1" applyBorder="1"/>
    <xf numFmtId="0" fontId="9" fillId="8" borderId="1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Border="1" applyAlignment="1">
      <alignment horizontal="justify" vertical="justify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justify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3" fillId="0" borderId="13" xfId="0" applyFont="1" applyBorder="1" applyAlignment="1">
      <alignment horizontal="justify" vertical="justify"/>
    </xf>
    <xf numFmtId="0" fontId="2" fillId="4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7" fillId="6" borderId="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"/>
  <sheetViews>
    <sheetView topLeftCell="A37" zoomScale="85" zoomScaleNormal="85" workbookViewId="0">
      <selection activeCell="E67" sqref="E67"/>
    </sheetView>
  </sheetViews>
  <sheetFormatPr defaultRowHeight="15"/>
  <cols>
    <col min="1" max="1" width="14.42578125" style="3" customWidth="1"/>
    <col min="2" max="2" width="23.7109375" style="3" customWidth="1"/>
    <col min="3" max="3" width="23" style="3" customWidth="1"/>
    <col min="4" max="4" width="14.42578125" style="3" customWidth="1"/>
    <col min="5" max="5" width="15.7109375" style="3" customWidth="1"/>
    <col min="7" max="7" width="11.5703125" customWidth="1"/>
  </cols>
  <sheetData>
    <row r="1" spans="1:5" ht="28.5" customHeight="1">
      <c r="A1" s="56" t="s">
        <v>61</v>
      </c>
      <c r="B1" s="56"/>
      <c r="C1" s="56"/>
      <c r="D1" s="56"/>
      <c r="E1" s="56"/>
    </row>
    <row r="2" spans="1:5">
      <c r="A2" s="23" t="s">
        <v>27</v>
      </c>
      <c r="B2" s="2" t="s">
        <v>36</v>
      </c>
      <c r="C2" s="1" t="s">
        <v>8</v>
      </c>
      <c r="D2" s="4" t="s">
        <v>0</v>
      </c>
      <c r="E2" s="24">
        <f>D4+D9</f>
        <v>1999.2</v>
      </c>
    </row>
    <row r="3" spans="1:5">
      <c r="A3" s="60" t="s">
        <v>34</v>
      </c>
      <c r="B3" s="61"/>
      <c r="C3" s="63" t="s">
        <v>24</v>
      </c>
      <c r="D3" s="64"/>
      <c r="E3" s="64"/>
    </row>
    <row r="4" spans="1:5">
      <c r="A4" s="25" t="s">
        <v>3</v>
      </c>
      <c r="B4" s="26">
        <v>3.5</v>
      </c>
      <c r="C4" s="27" t="s">
        <v>6</v>
      </c>
      <c r="D4" s="28">
        <v>999.6</v>
      </c>
      <c r="E4" s="29" t="s">
        <v>5</v>
      </c>
    </row>
    <row r="5" spans="1:5">
      <c r="A5" s="25" t="s">
        <v>2</v>
      </c>
      <c r="B5" s="29" t="s">
        <v>33</v>
      </c>
      <c r="C5" s="29"/>
      <c r="D5" s="29"/>
      <c r="E5" s="29"/>
    </row>
    <row r="6" spans="1:5">
      <c r="A6" s="25" t="s">
        <v>1</v>
      </c>
      <c r="B6" s="29" t="s">
        <v>31</v>
      </c>
      <c r="C6" s="29"/>
      <c r="D6" s="29"/>
      <c r="E6" s="29"/>
    </row>
    <row r="7" spans="1:5">
      <c r="A7" s="30" t="s">
        <v>4</v>
      </c>
      <c r="B7" s="62" t="s">
        <v>32</v>
      </c>
      <c r="C7" s="62"/>
      <c r="D7" s="62"/>
      <c r="E7" s="62"/>
    </row>
    <row r="8" spans="1:5">
      <c r="A8" s="60" t="s">
        <v>35</v>
      </c>
      <c r="B8" s="61"/>
      <c r="C8" s="63" t="s">
        <v>24</v>
      </c>
      <c r="D8" s="64"/>
      <c r="E8" s="64"/>
    </row>
    <row r="9" spans="1:5">
      <c r="A9" s="25" t="s">
        <v>3</v>
      </c>
      <c r="B9" s="26">
        <v>3.5</v>
      </c>
      <c r="C9" s="27" t="s">
        <v>6</v>
      </c>
      <c r="D9" s="28">
        <v>999.6</v>
      </c>
      <c r="E9" s="29" t="s">
        <v>5</v>
      </c>
    </row>
    <row r="10" spans="1:5">
      <c r="A10" s="25" t="s">
        <v>2</v>
      </c>
      <c r="B10" s="29" t="s">
        <v>33</v>
      </c>
      <c r="C10" s="29"/>
      <c r="D10" s="29"/>
      <c r="E10" s="29"/>
    </row>
    <row r="11" spans="1:5">
      <c r="A11" s="25" t="s">
        <v>1</v>
      </c>
      <c r="B11" s="29" t="s">
        <v>31</v>
      </c>
      <c r="C11" s="29"/>
      <c r="D11" s="29"/>
      <c r="E11" s="29"/>
    </row>
    <row r="12" spans="1:5">
      <c r="A12" s="30" t="s">
        <v>4</v>
      </c>
      <c r="B12" s="62" t="s">
        <v>32</v>
      </c>
      <c r="C12" s="62"/>
      <c r="D12" s="62"/>
      <c r="E12" s="62"/>
    </row>
    <row r="13" spans="1:5">
      <c r="A13" s="23" t="s">
        <v>37</v>
      </c>
      <c r="B13" s="2" t="s">
        <v>25</v>
      </c>
      <c r="C13" s="1" t="s">
        <v>8</v>
      </c>
      <c r="D13" s="4" t="s">
        <v>0</v>
      </c>
      <c r="E13" s="24">
        <f>D15+D20</f>
        <v>228.5</v>
      </c>
    </row>
    <row r="14" spans="1:5">
      <c r="A14" s="60" t="s">
        <v>41</v>
      </c>
      <c r="B14" s="61"/>
      <c r="C14" s="63" t="s">
        <v>57</v>
      </c>
      <c r="D14" s="64"/>
      <c r="E14" s="64"/>
    </row>
    <row r="15" spans="1:5">
      <c r="A15" s="25" t="s">
        <v>3</v>
      </c>
      <c r="B15" s="26">
        <v>0.5</v>
      </c>
      <c r="C15" s="27" t="s">
        <v>6</v>
      </c>
      <c r="D15" s="28">
        <v>95</v>
      </c>
      <c r="E15" s="29" t="s">
        <v>7</v>
      </c>
    </row>
    <row r="16" spans="1:5">
      <c r="A16" s="25" t="s">
        <v>2</v>
      </c>
      <c r="B16" s="29" t="s">
        <v>40</v>
      </c>
      <c r="C16" s="29"/>
      <c r="D16" s="29"/>
      <c r="E16" s="29"/>
    </row>
    <row r="17" spans="1:5">
      <c r="A17" s="25" t="s">
        <v>1</v>
      </c>
      <c r="B17" s="29" t="s">
        <v>38</v>
      </c>
      <c r="C17" s="29"/>
      <c r="D17" s="29"/>
      <c r="E17" s="29"/>
    </row>
    <row r="18" spans="1:5" ht="39" customHeight="1">
      <c r="A18" s="30" t="s">
        <v>4</v>
      </c>
      <c r="B18" s="62" t="s">
        <v>58</v>
      </c>
      <c r="C18" s="62"/>
      <c r="D18" s="62"/>
      <c r="E18" s="62"/>
    </row>
    <row r="19" spans="1:5">
      <c r="A19" s="60" t="s">
        <v>42</v>
      </c>
      <c r="B19" s="61"/>
      <c r="C19" s="63" t="s">
        <v>24</v>
      </c>
      <c r="D19" s="64"/>
      <c r="E19" s="64"/>
    </row>
    <row r="20" spans="1:5">
      <c r="A20" s="25" t="s">
        <v>3</v>
      </c>
      <c r="B20" s="26">
        <v>0.5</v>
      </c>
      <c r="C20" s="27" t="s">
        <v>6</v>
      </c>
      <c r="D20" s="28">
        <v>133.5</v>
      </c>
      <c r="E20" s="29" t="s">
        <v>7</v>
      </c>
    </row>
    <row r="21" spans="1:5">
      <c r="A21" s="25" t="s">
        <v>2</v>
      </c>
      <c r="B21" s="29" t="s">
        <v>40</v>
      </c>
      <c r="C21" s="29"/>
      <c r="D21" s="29"/>
      <c r="E21" s="29"/>
    </row>
    <row r="22" spans="1:5">
      <c r="A22" s="25" t="s">
        <v>1</v>
      </c>
      <c r="B22" s="29" t="s">
        <v>38</v>
      </c>
      <c r="C22" s="29"/>
      <c r="D22" s="29"/>
      <c r="E22" s="29"/>
    </row>
    <row r="23" spans="1:5" ht="40.5" customHeight="1">
      <c r="A23" s="30" t="s">
        <v>4</v>
      </c>
      <c r="B23" s="62" t="s">
        <v>39</v>
      </c>
      <c r="C23" s="62"/>
      <c r="D23" s="62"/>
      <c r="E23" s="62"/>
    </row>
    <row r="24" spans="1:5">
      <c r="A24" s="23" t="s">
        <v>28</v>
      </c>
      <c r="B24" s="2" t="s">
        <v>43</v>
      </c>
      <c r="C24" s="1" t="s">
        <v>9</v>
      </c>
      <c r="D24" s="4" t="s">
        <v>0</v>
      </c>
      <c r="E24" s="24">
        <f>D26</f>
        <v>1272.5</v>
      </c>
    </row>
    <row r="25" spans="1:5">
      <c r="A25" s="60" t="s">
        <v>59</v>
      </c>
      <c r="B25" s="61"/>
      <c r="C25" s="63" t="s">
        <v>24</v>
      </c>
      <c r="D25" s="64"/>
      <c r="E25" s="64"/>
    </row>
    <row r="26" spans="1:5">
      <c r="A26" s="25" t="s">
        <v>3</v>
      </c>
      <c r="B26" s="26">
        <v>2.5</v>
      </c>
      <c r="C26" s="27" t="s">
        <v>6</v>
      </c>
      <c r="D26" s="28">
        <v>1272.5</v>
      </c>
      <c r="E26" s="29" t="s">
        <v>7</v>
      </c>
    </row>
    <row r="27" spans="1:5">
      <c r="A27" s="25" t="s">
        <v>2</v>
      </c>
      <c r="B27" s="29" t="s">
        <v>47</v>
      </c>
      <c r="C27" s="29"/>
      <c r="D27" s="29"/>
      <c r="E27" s="29"/>
    </row>
    <row r="28" spans="1:5">
      <c r="A28" s="25" t="s">
        <v>1</v>
      </c>
      <c r="B28" s="29" t="s">
        <v>45</v>
      </c>
      <c r="C28" s="29"/>
      <c r="D28" s="29"/>
      <c r="E28" s="29"/>
    </row>
    <row r="29" spans="1:5">
      <c r="A29" s="30" t="s">
        <v>4</v>
      </c>
      <c r="B29" s="62" t="s">
        <v>46</v>
      </c>
      <c r="C29" s="62"/>
      <c r="D29" s="62"/>
      <c r="E29" s="62"/>
    </row>
    <row r="30" spans="1:5" ht="15" customHeight="1">
      <c r="A30" s="23" t="s">
        <v>48</v>
      </c>
      <c r="B30" s="2" t="s">
        <v>49</v>
      </c>
      <c r="C30" s="1" t="s">
        <v>20</v>
      </c>
      <c r="D30" s="4" t="s">
        <v>0</v>
      </c>
      <c r="E30" s="24">
        <f>D32+D37+D42+D47</f>
        <v>3254.3999999999996</v>
      </c>
    </row>
    <row r="31" spans="1:5">
      <c r="A31" s="60" t="s">
        <v>50</v>
      </c>
      <c r="B31" s="61"/>
      <c r="C31" s="63" t="s">
        <v>19</v>
      </c>
      <c r="D31" s="64"/>
      <c r="E31" s="64"/>
    </row>
    <row r="32" spans="1:5">
      <c r="A32" s="25" t="s">
        <v>3</v>
      </c>
      <c r="B32" s="26">
        <v>3</v>
      </c>
      <c r="C32" s="27" t="s">
        <v>6</v>
      </c>
      <c r="D32" s="28">
        <v>684</v>
      </c>
      <c r="E32" s="29" t="s">
        <v>5</v>
      </c>
    </row>
    <row r="33" spans="1:5">
      <c r="A33" s="25" t="s">
        <v>2</v>
      </c>
      <c r="B33" s="29" t="s">
        <v>54</v>
      </c>
      <c r="C33" s="29"/>
      <c r="D33" s="29"/>
      <c r="E33" s="29"/>
    </row>
    <row r="34" spans="1:5">
      <c r="A34" s="25" t="s">
        <v>1</v>
      </c>
      <c r="B34" s="29" t="s">
        <v>55</v>
      </c>
      <c r="C34" s="29"/>
      <c r="D34" s="29"/>
      <c r="E34" s="29"/>
    </row>
    <row r="35" spans="1:5" ht="39" customHeight="1">
      <c r="A35" s="30" t="s">
        <v>4</v>
      </c>
      <c r="B35" s="62" t="s">
        <v>60</v>
      </c>
      <c r="C35" s="62"/>
      <c r="D35" s="62"/>
      <c r="E35" s="62"/>
    </row>
    <row r="36" spans="1:5">
      <c r="A36" s="60" t="s">
        <v>51</v>
      </c>
      <c r="B36" s="61"/>
      <c r="C36" s="63" t="s">
        <v>24</v>
      </c>
      <c r="D36" s="64"/>
      <c r="E36" s="64"/>
    </row>
    <row r="37" spans="1:5">
      <c r="A37" s="25" t="s">
        <v>3</v>
      </c>
      <c r="B37" s="26">
        <v>3</v>
      </c>
      <c r="C37" s="27" t="s">
        <v>6</v>
      </c>
      <c r="D37" s="28">
        <v>856.8</v>
      </c>
      <c r="E37" s="29" t="s">
        <v>5</v>
      </c>
    </row>
    <row r="38" spans="1:5">
      <c r="A38" s="25" t="s">
        <v>2</v>
      </c>
      <c r="B38" s="29" t="s">
        <v>54</v>
      </c>
      <c r="C38" s="29"/>
      <c r="D38" s="29"/>
      <c r="E38" s="29"/>
    </row>
    <row r="39" spans="1:5">
      <c r="A39" s="25" t="s">
        <v>1</v>
      </c>
      <c r="B39" s="29" t="s">
        <v>55</v>
      </c>
      <c r="C39" s="29"/>
      <c r="D39" s="29"/>
      <c r="E39" s="29"/>
    </row>
    <row r="40" spans="1:5" ht="39" customHeight="1">
      <c r="A40" s="30" t="s">
        <v>4</v>
      </c>
      <c r="B40" s="62" t="s">
        <v>56</v>
      </c>
      <c r="C40" s="62"/>
      <c r="D40" s="62"/>
      <c r="E40" s="62"/>
    </row>
    <row r="41" spans="1:5">
      <c r="A41" s="60" t="s">
        <v>52</v>
      </c>
      <c r="B41" s="61"/>
      <c r="C41" s="63" t="s">
        <v>24</v>
      </c>
      <c r="D41" s="64"/>
      <c r="E41" s="64"/>
    </row>
    <row r="42" spans="1:5">
      <c r="A42" s="25" t="s">
        <v>3</v>
      </c>
      <c r="B42" s="26">
        <v>3</v>
      </c>
      <c r="C42" s="27" t="s">
        <v>6</v>
      </c>
      <c r="D42" s="28">
        <v>856.8</v>
      </c>
      <c r="E42" s="29" t="s">
        <v>5</v>
      </c>
    </row>
    <row r="43" spans="1:5">
      <c r="A43" s="25" t="s">
        <v>2</v>
      </c>
      <c r="B43" s="29" t="s">
        <v>54</v>
      </c>
      <c r="C43" s="29"/>
      <c r="D43" s="29"/>
      <c r="E43" s="29"/>
    </row>
    <row r="44" spans="1:5">
      <c r="A44" s="25" t="s">
        <v>1</v>
      </c>
      <c r="B44" s="29" t="s">
        <v>55</v>
      </c>
      <c r="C44" s="29"/>
      <c r="D44" s="29"/>
      <c r="E44" s="29"/>
    </row>
    <row r="45" spans="1:5" ht="39" customHeight="1">
      <c r="A45" s="30" t="s">
        <v>4</v>
      </c>
      <c r="B45" s="62" t="s">
        <v>56</v>
      </c>
      <c r="C45" s="62"/>
      <c r="D45" s="62"/>
      <c r="E45" s="62"/>
    </row>
    <row r="46" spans="1:5">
      <c r="A46" s="60" t="s">
        <v>53</v>
      </c>
      <c r="B46" s="61"/>
      <c r="C46" s="63" t="s">
        <v>24</v>
      </c>
      <c r="D46" s="64"/>
      <c r="E46" s="64"/>
    </row>
    <row r="47" spans="1:5">
      <c r="A47" s="25" t="s">
        <v>3</v>
      </c>
      <c r="B47" s="26">
        <v>3</v>
      </c>
      <c r="C47" s="27" t="s">
        <v>6</v>
      </c>
      <c r="D47" s="28">
        <v>856.8</v>
      </c>
      <c r="E47" s="29" t="s">
        <v>5</v>
      </c>
    </row>
    <row r="48" spans="1:5">
      <c r="A48" s="25" t="s">
        <v>2</v>
      </c>
      <c r="B48" s="29" t="s">
        <v>54</v>
      </c>
      <c r="C48" s="29"/>
      <c r="D48" s="29"/>
      <c r="E48" s="29"/>
    </row>
    <row r="49" spans="1:7">
      <c r="A49" s="25" t="s">
        <v>1</v>
      </c>
      <c r="B49" s="29" t="s">
        <v>55</v>
      </c>
      <c r="C49" s="29"/>
      <c r="D49" s="29"/>
      <c r="E49" s="29"/>
    </row>
    <row r="50" spans="1:7" ht="39" customHeight="1">
      <c r="A50" s="30" t="s">
        <v>4</v>
      </c>
      <c r="B50" s="62" t="s">
        <v>56</v>
      </c>
      <c r="C50" s="62"/>
      <c r="D50" s="62"/>
      <c r="E50" s="62"/>
    </row>
    <row r="51" spans="1:7" ht="15" customHeight="1">
      <c r="A51" s="69" t="s">
        <v>10</v>
      </c>
      <c r="B51" s="70"/>
      <c r="C51" s="65" t="s">
        <v>11</v>
      </c>
      <c r="D51" s="65"/>
      <c r="E51" s="31">
        <v>22.5</v>
      </c>
    </row>
    <row r="52" spans="1:7" ht="15" customHeight="1">
      <c r="A52" s="71"/>
      <c r="B52" s="72"/>
      <c r="C52" s="65" t="s">
        <v>12</v>
      </c>
      <c r="D52" s="65"/>
      <c r="E52" s="32">
        <v>9</v>
      </c>
    </row>
    <row r="53" spans="1:7" ht="15" customHeight="1">
      <c r="A53" s="71"/>
      <c r="B53" s="72"/>
      <c r="C53" s="65" t="s">
        <v>13</v>
      </c>
      <c r="D53" s="65"/>
      <c r="E53" s="32">
        <v>4</v>
      </c>
    </row>
    <row r="54" spans="1:7" ht="15" customHeight="1">
      <c r="A54" s="73"/>
      <c r="B54" s="74"/>
      <c r="C54" s="66" t="s">
        <v>22</v>
      </c>
      <c r="D54" s="65"/>
      <c r="E54" s="33">
        <v>6754.6</v>
      </c>
    </row>
    <row r="55" spans="1:7">
      <c r="A55" s="67" t="s">
        <v>14</v>
      </c>
      <c r="B55" s="68"/>
      <c r="C55" s="18" t="s">
        <v>15</v>
      </c>
      <c r="D55" s="18" t="s">
        <v>16</v>
      </c>
      <c r="E55" s="34" t="s">
        <v>17</v>
      </c>
      <c r="F55" s="10"/>
      <c r="G55" s="9"/>
    </row>
    <row r="56" spans="1:7">
      <c r="A56" s="60" t="s">
        <v>41</v>
      </c>
      <c r="B56" s="61"/>
      <c r="C56" s="29" t="s">
        <v>57</v>
      </c>
      <c r="D56" s="14">
        <f>B15</f>
        <v>0.5</v>
      </c>
      <c r="E56" s="35">
        <f>D15</f>
        <v>95</v>
      </c>
    </row>
    <row r="57" spans="1:7">
      <c r="A57" s="60" t="s">
        <v>50</v>
      </c>
      <c r="B57" s="61"/>
      <c r="C57" s="13" t="s">
        <v>19</v>
      </c>
      <c r="D57" s="14">
        <v>3</v>
      </c>
      <c r="E57" s="35">
        <v>684</v>
      </c>
    </row>
    <row r="58" spans="1:7">
      <c r="A58" s="60" t="s">
        <v>51</v>
      </c>
      <c r="B58" s="61"/>
      <c r="C58" s="13" t="s">
        <v>24</v>
      </c>
      <c r="D58" s="14">
        <v>3</v>
      </c>
      <c r="E58" s="35">
        <v>856.8</v>
      </c>
    </row>
    <row r="59" spans="1:7">
      <c r="A59" s="60" t="s">
        <v>42</v>
      </c>
      <c r="B59" s="61"/>
      <c r="C59" s="13" t="s">
        <v>24</v>
      </c>
      <c r="D59" s="14">
        <v>0.5</v>
      </c>
      <c r="E59" s="35">
        <v>133.5</v>
      </c>
    </row>
    <row r="60" spans="1:7">
      <c r="A60" s="60" t="s">
        <v>52</v>
      </c>
      <c r="B60" s="61"/>
      <c r="C60" s="13" t="s">
        <v>24</v>
      </c>
      <c r="D60" s="14">
        <v>3</v>
      </c>
      <c r="E60" s="35">
        <v>856.8</v>
      </c>
    </row>
    <row r="61" spans="1:7">
      <c r="A61" s="60" t="s">
        <v>44</v>
      </c>
      <c r="B61" s="61"/>
      <c r="C61" s="13" t="s">
        <v>24</v>
      </c>
      <c r="D61" s="14">
        <v>2.5</v>
      </c>
      <c r="E61" s="35">
        <v>1272.5</v>
      </c>
    </row>
    <row r="62" spans="1:7">
      <c r="A62" s="60" t="s">
        <v>34</v>
      </c>
      <c r="B62" s="61"/>
      <c r="C62" s="13" t="s">
        <v>24</v>
      </c>
      <c r="D62" s="14">
        <v>3.5</v>
      </c>
      <c r="E62" s="35">
        <v>999.6</v>
      </c>
    </row>
    <row r="63" spans="1:7">
      <c r="A63" s="60" t="s">
        <v>35</v>
      </c>
      <c r="B63" s="61"/>
      <c r="C63" s="13" t="s">
        <v>24</v>
      </c>
      <c r="D63" s="14">
        <v>3.5</v>
      </c>
      <c r="E63" s="35">
        <v>999.6</v>
      </c>
    </row>
    <row r="64" spans="1:7">
      <c r="A64" s="60" t="s">
        <v>53</v>
      </c>
      <c r="B64" s="61"/>
      <c r="C64" s="13" t="s">
        <v>24</v>
      </c>
      <c r="D64" s="14">
        <v>3</v>
      </c>
      <c r="E64" s="35">
        <v>856.8</v>
      </c>
    </row>
    <row r="65" spans="1:5">
      <c r="A65" s="58" t="s">
        <v>18</v>
      </c>
      <c r="B65" s="59"/>
      <c r="C65" s="59"/>
      <c r="D65" s="11">
        <f>SUM(D56:D64)</f>
        <v>22.5</v>
      </c>
      <c r="E65" s="36">
        <f>SUM(E56:E64)</f>
        <v>6754.6</v>
      </c>
    </row>
    <row r="66" spans="1:5">
      <c r="A66" s="57" t="s">
        <v>62</v>
      </c>
      <c r="B66" s="57"/>
      <c r="C66" s="57"/>
      <c r="D66" s="57"/>
      <c r="E66" s="57"/>
    </row>
    <row r="67" spans="1:5">
      <c r="E67" s="17"/>
    </row>
  </sheetData>
  <sheetProtection password="C76B" sheet="1" objects="1" scenarios="1"/>
  <sortState ref="A55:B63">
    <sortCondition ref="A55"/>
  </sortState>
  <mergeCells count="45">
    <mergeCell ref="A57:B57"/>
    <mergeCell ref="A58:B58"/>
    <mergeCell ref="A56:B56"/>
    <mergeCell ref="A25:B25"/>
    <mergeCell ref="A51:B54"/>
    <mergeCell ref="B29:E29"/>
    <mergeCell ref="A31:B31"/>
    <mergeCell ref="C31:E31"/>
    <mergeCell ref="B35:E35"/>
    <mergeCell ref="A36:B36"/>
    <mergeCell ref="A46:B46"/>
    <mergeCell ref="C46:E46"/>
    <mergeCell ref="B50:E50"/>
    <mergeCell ref="C41:E41"/>
    <mergeCell ref="B45:E45"/>
    <mergeCell ref="C25:E25"/>
    <mergeCell ref="C51:D51"/>
    <mergeCell ref="C52:D52"/>
    <mergeCell ref="C53:D53"/>
    <mergeCell ref="C54:D54"/>
    <mergeCell ref="A55:B55"/>
    <mergeCell ref="A3:B3"/>
    <mergeCell ref="C3:E3"/>
    <mergeCell ref="B7:E7"/>
    <mergeCell ref="A14:B14"/>
    <mergeCell ref="C14:E14"/>
    <mergeCell ref="A8:B8"/>
    <mergeCell ref="C8:E8"/>
    <mergeCell ref="B12:E12"/>
    <mergeCell ref="A1:E1"/>
    <mergeCell ref="A66:E66"/>
    <mergeCell ref="A65:C65"/>
    <mergeCell ref="A63:B63"/>
    <mergeCell ref="B18:E18"/>
    <mergeCell ref="A19:B19"/>
    <mergeCell ref="C19:E19"/>
    <mergeCell ref="B23:E23"/>
    <mergeCell ref="A64:B64"/>
    <mergeCell ref="C36:E36"/>
    <mergeCell ref="A61:B61"/>
    <mergeCell ref="A62:B62"/>
    <mergeCell ref="A59:B59"/>
    <mergeCell ref="A60:B60"/>
    <mergeCell ref="B40:E40"/>
    <mergeCell ref="A41:B41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1"/>
  <sheetViews>
    <sheetView topLeftCell="A137" zoomScale="90" zoomScaleNormal="90" workbookViewId="0">
      <selection activeCell="I176" sqref="I176"/>
    </sheetView>
  </sheetViews>
  <sheetFormatPr defaultRowHeight="15"/>
  <cols>
    <col min="1" max="1" width="14.42578125" style="3" customWidth="1"/>
    <col min="2" max="2" width="23.7109375" style="3" customWidth="1"/>
    <col min="3" max="3" width="25.42578125" style="3" customWidth="1"/>
    <col min="4" max="4" width="14.42578125" style="3" customWidth="1"/>
    <col min="5" max="5" width="15.7109375" style="3" customWidth="1"/>
    <col min="8" max="8" width="11.5703125" customWidth="1"/>
  </cols>
  <sheetData>
    <row r="1" spans="1:5" ht="30" customHeight="1">
      <c r="A1" s="56" t="s">
        <v>61</v>
      </c>
      <c r="B1" s="56"/>
      <c r="C1" s="56"/>
      <c r="D1" s="56"/>
      <c r="E1" s="56"/>
    </row>
    <row r="2" spans="1:5" ht="15" customHeight="1">
      <c r="A2" s="47" t="s">
        <v>131</v>
      </c>
      <c r="B2" s="2" t="s">
        <v>130</v>
      </c>
      <c r="C2" s="1" t="s">
        <v>129</v>
      </c>
      <c r="D2" s="4" t="s">
        <v>0</v>
      </c>
      <c r="E2" s="46">
        <f>D4+D9</f>
        <v>4170</v>
      </c>
    </row>
    <row r="3" spans="1:5" ht="15" customHeight="1">
      <c r="A3" s="76" t="s">
        <v>26</v>
      </c>
      <c r="B3" s="61"/>
      <c r="C3" s="63" t="s">
        <v>24</v>
      </c>
      <c r="D3" s="64"/>
      <c r="E3" s="77"/>
    </row>
    <row r="4" spans="1:5" ht="15" customHeight="1">
      <c r="A4" s="42" t="s">
        <v>3</v>
      </c>
      <c r="B4" s="45">
        <v>5</v>
      </c>
      <c r="C4" s="44" t="s">
        <v>6</v>
      </c>
      <c r="D4" s="43">
        <v>2085</v>
      </c>
      <c r="E4" s="3" t="s">
        <v>7</v>
      </c>
    </row>
    <row r="5" spans="1:5" ht="15" customHeight="1">
      <c r="A5" s="42" t="s">
        <v>2</v>
      </c>
      <c r="B5" s="3" t="s">
        <v>128</v>
      </c>
    </row>
    <row r="6" spans="1:5">
      <c r="A6" s="42" t="s">
        <v>1</v>
      </c>
      <c r="B6" s="3" t="s">
        <v>90</v>
      </c>
    </row>
    <row r="7" spans="1:5" ht="15" customHeight="1">
      <c r="A7" s="41" t="s">
        <v>4</v>
      </c>
      <c r="B7" s="78" t="s">
        <v>127</v>
      </c>
      <c r="C7" s="78"/>
      <c r="D7" s="78"/>
      <c r="E7" s="78"/>
    </row>
    <row r="8" spans="1:5">
      <c r="A8" s="76" t="s">
        <v>71</v>
      </c>
      <c r="B8" s="61"/>
      <c r="C8" s="63" t="s">
        <v>24</v>
      </c>
      <c r="D8" s="64"/>
      <c r="E8" s="77"/>
    </row>
    <row r="9" spans="1:5" ht="15" customHeight="1">
      <c r="A9" s="42" t="s">
        <v>3</v>
      </c>
      <c r="B9" s="45">
        <v>5</v>
      </c>
      <c r="C9" s="44" t="s">
        <v>6</v>
      </c>
      <c r="D9" s="43">
        <v>2085</v>
      </c>
      <c r="E9" s="3" t="s">
        <v>7</v>
      </c>
    </row>
    <row r="10" spans="1:5" ht="15" customHeight="1">
      <c r="A10" s="42" t="s">
        <v>2</v>
      </c>
      <c r="B10" s="3" t="s">
        <v>128</v>
      </c>
    </row>
    <row r="11" spans="1:5">
      <c r="A11" s="42" t="s">
        <v>1</v>
      </c>
      <c r="B11" s="3" t="s">
        <v>90</v>
      </c>
    </row>
    <row r="12" spans="1:5" ht="15" customHeight="1">
      <c r="A12" s="41" t="s">
        <v>4</v>
      </c>
      <c r="B12" s="78" t="s">
        <v>127</v>
      </c>
      <c r="C12" s="78"/>
      <c r="D12" s="78"/>
      <c r="E12" s="78"/>
    </row>
    <row r="13" spans="1:5">
      <c r="A13" s="47" t="s">
        <v>126</v>
      </c>
      <c r="B13" s="2" t="s">
        <v>92</v>
      </c>
      <c r="C13" s="1" t="s">
        <v>20</v>
      </c>
      <c r="D13" s="4" t="s">
        <v>0</v>
      </c>
      <c r="E13" s="46">
        <f>D25+D30+D20+D15</f>
        <v>513.6</v>
      </c>
    </row>
    <row r="14" spans="1:5">
      <c r="A14" s="76" t="s">
        <v>78</v>
      </c>
      <c r="B14" s="61"/>
      <c r="C14" s="63" t="s">
        <v>113</v>
      </c>
      <c r="D14" s="64"/>
      <c r="E14" s="77"/>
    </row>
    <row r="15" spans="1:5">
      <c r="A15" s="42" t="s">
        <v>3</v>
      </c>
      <c r="B15" s="45">
        <v>0.5</v>
      </c>
      <c r="C15" s="44" t="s">
        <v>6</v>
      </c>
      <c r="D15" s="43">
        <v>114</v>
      </c>
      <c r="E15" s="3" t="s">
        <v>5</v>
      </c>
    </row>
    <row r="16" spans="1:5">
      <c r="A16" s="42" t="s">
        <v>2</v>
      </c>
      <c r="B16" s="3" t="s">
        <v>125</v>
      </c>
    </row>
    <row r="17" spans="1:5">
      <c r="A17" s="42" t="s">
        <v>1</v>
      </c>
      <c r="B17" s="3" t="s">
        <v>132</v>
      </c>
    </row>
    <row r="18" spans="1:5" ht="15" customHeight="1">
      <c r="A18" s="41" t="s">
        <v>4</v>
      </c>
      <c r="B18" s="78" t="s">
        <v>124</v>
      </c>
      <c r="C18" s="78"/>
      <c r="D18" s="78"/>
      <c r="E18" s="78"/>
    </row>
    <row r="19" spans="1:5">
      <c r="A19" s="76" t="s">
        <v>74</v>
      </c>
      <c r="B19" s="61"/>
      <c r="C19" s="63" t="s">
        <v>24</v>
      </c>
      <c r="D19" s="64"/>
      <c r="E19" s="77"/>
    </row>
    <row r="20" spans="1:5">
      <c r="A20" s="42" t="s">
        <v>3</v>
      </c>
      <c r="B20" s="45">
        <v>0.5</v>
      </c>
      <c r="C20" s="44" t="s">
        <v>6</v>
      </c>
      <c r="D20" s="43">
        <v>142.80000000000001</v>
      </c>
      <c r="E20" s="3" t="s">
        <v>5</v>
      </c>
    </row>
    <row r="21" spans="1:5">
      <c r="A21" s="42" t="s">
        <v>2</v>
      </c>
      <c r="B21" s="3" t="s">
        <v>125</v>
      </c>
    </row>
    <row r="22" spans="1:5">
      <c r="A22" s="42" t="s">
        <v>1</v>
      </c>
      <c r="B22" s="3" t="s">
        <v>132</v>
      </c>
    </row>
    <row r="23" spans="1:5" ht="15" customHeight="1">
      <c r="A23" s="41" t="s">
        <v>4</v>
      </c>
      <c r="B23" s="78" t="s">
        <v>124</v>
      </c>
      <c r="C23" s="78"/>
      <c r="D23" s="78"/>
      <c r="E23" s="78"/>
    </row>
    <row r="24" spans="1:5">
      <c r="A24" s="76" t="s">
        <v>68</v>
      </c>
      <c r="B24" s="61"/>
      <c r="C24" s="63" t="s">
        <v>113</v>
      </c>
      <c r="D24" s="64"/>
      <c r="E24" s="77"/>
    </row>
    <row r="25" spans="1:5">
      <c r="A25" s="42" t="s">
        <v>3</v>
      </c>
      <c r="B25" s="45">
        <v>0.5</v>
      </c>
      <c r="C25" s="44" t="s">
        <v>6</v>
      </c>
      <c r="D25" s="43">
        <v>114</v>
      </c>
      <c r="E25" s="3" t="s">
        <v>5</v>
      </c>
    </row>
    <row r="26" spans="1:5">
      <c r="A26" s="42" t="s">
        <v>2</v>
      </c>
      <c r="B26" s="3" t="s">
        <v>125</v>
      </c>
    </row>
    <row r="27" spans="1:5">
      <c r="A27" s="42" t="s">
        <v>1</v>
      </c>
      <c r="B27" s="3" t="s">
        <v>132</v>
      </c>
    </row>
    <row r="28" spans="1:5" ht="15" customHeight="1">
      <c r="A28" s="41" t="s">
        <v>4</v>
      </c>
      <c r="B28" s="78" t="s">
        <v>124</v>
      </c>
      <c r="C28" s="78"/>
      <c r="D28" s="78"/>
      <c r="E28" s="78"/>
    </row>
    <row r="29" spans="1:5">
      <c r="A29" s="76" t="s">
        <v>66</v>
      </c>
      <c r="B29" s="61"/>
      <c r="C29" s="63" t="s">
        <v>24</v>
      </c>
      <c r="D29" s="64"/>
      <c r="E29" s="77"/>
    </row>
    <row r="30" spans="1:5">
      <c r="A30" s="42" t="s">
        <v>3</v>
      </c>
      <c r="B30" s="45">
        <v>0.5</v>
      </c>
      <c r="C30" s="44" t="s">
        <v>6</v>
      </c>
      <c r="D30" s="43">
        <v>142.80000000000001</v>
      </c>
      <c r="E30" s="3" t="s">
        <v>5</v>
      </c>
    </row>
    <row r="31" spans="1:5">
      <c r="A31" s="42" t="s">
        <v>2</v>
      </c>
      <c r="B31" s="3" t="s">
        <v>125</v>
      </c>
    </row>
    <row r="32" spans="1:5">
      <c r="A32" s="42" t="s">
        <v>1</v>
      </c>
      <c r="B32" s="3" t="s">
        <v>132</v>
      </c>
    </row>
    <row r="33" spans="1:5" ht="15" customHeight="1">
      <c r="A33" s="41" t="s">
        <v>4</v>
      </c>
      <c r="B33" s="78" t="s">
        <v>124</v>
      </c>
      <c r="C33" s="78"/>
      <c r="D33" s="78"/>
      <c r="E33" s="78"/>
    </row>
    <row r="34" spans="1:5">
      <c r="A34" s="47" t="s">
        <v>123</v>
      </c>
      <c r="B34" s="2" t="s">
        <v>122</v>
      </c>
      <c r="C34" s="1" t="s">
        <v>114</v>
      </c>
      <c r="D34" s="4" t="s">
        <v>0</v>
      </c>
      <c r="E34" s="46">
        <f>D46+D41+D36</f>
        <v>2397.6</v>
      </c>
    </row>
    <row r="35" spans="1:5">
      <c r="A35" s="76" t="s">
        <v>21</v>
      </c>
      <c r="B35" s="61"/>
      <c r="C35" s="63" t="s">
        <v>19</v>
      </c>
      <c r="D35" s="64"/>
      <c r="E35" s="77"/>
    </row>
    <row r="36" spans="1:5">
      <c r="A36" s="42" t="s">
        <v>3</v>
      </c>
      <c r="B36" s="45">
        <v>3</v>
      </c>
      <c r="C36" s="44" t="s">
        <v>6</v>
      </c>
      <c r="D36" s="43">
        <v>684</v>
      </c>
      <c r="E36" s="3" t="s">
        <v>5</v>
      </c>
    </row>
    <row r="37" spans="1:5">
      <c r="A37" s="42" t="s">
        <v>2</v>
      </c>
      <c r="B37" s="3" t="s">
        <v>117</v>
      </c>
    </row>
    <row r="38" spans="1:5">
      <c r="A38" s="42" t="s">
        <v>1</v>
      </c>
      <c r="B38" s="3" t="s">
        <v>133</v>
      </c>
    </row>
    <row r="39" spans="1:5" ht="24.75" customHeight="1">
      <c r="A39" s="41" t="s">
        <v>4</v>
      </c>
      <c r="B39" s="78" t="s">
        <v>134</v>
      </c>
      <c r="C39" s="78"/>
      <c r="D39" s="78"/>
      <c r="E39" s="78"/>
    </row>
    <row r="40" spans="1:5">
      <c r="A40" s="76" t="s">
        <v>70</v>
      </c>
      <c r="B40" s="61"/>
      <c r="C40" s="63" t="s">
        <v>24</v>
      </c>
      <c r="D40" s="64"/>
      <c r="E40" s="77"/>
    </row>
    <row r="41" spans="1:5">
      <c r="A41" s="42" t="s">
        <v>3</v>
      </c>
      <c r="B41" s="45">
        <v>3</v>
      </c>
      <c r="C41" s="44" t="s">
        <v>6</v>
      </c>
      <c r="D41" s="43">
        <v>856.8</v>
      </c>
      <c r="E41" s="3" t="s">
        <v>5</v>
      </c>
    </row>
    <row r="42" spans="1:5">
      <c r="A42" s="42" t="s">
        <v>2</v>
      </c>
      <c r="B42" s="3" t="s">
        <v>117</v>
      </c>
    </row>
    <row r="43" spans="1:5">
      <c r="A43" s="42" t="s">
        <v>1</v>
      </c>
      <c r="B43" s="3" t="s">
        <v>133</v>
      </c>
    </row>
    <row r="44" spans="1:5" ht="25.5" customHeight="1">
      <c r="A44" s="41" t="s">
        <v>4</v>
      </c>
      <c r="B44" s="78" t="s">
        <v>134</v>
      </c>
      <c r="C44" s="78"/>
      <c r="D44" s="78"/>
      <c r="E44" s="78"/>
    </row>
    <row r="45" spans="1:5">
      <c r="A45" s="76" t="s">
        <v>30</v>
      </c>
      <c r="B45" s="61"/>
      <c r="C45" s="63" t="s">
        <v>24</v>
      </c>
      <c r="D45" s="64"/>
      <c r="E45" s="77"/>
    </row>
    <row r="46" spans="1:5">
      <c r="A46" s="42" t="s">
        <v>3</v>
      </c>
      <c r="B46" s="45">
        <v>3</v>
      </c>
      <c r="C46" s="44" t="s">
        <v>6</v>
      </c>
      <c r="D46" s="43">
        <v>856.8</v>
      </c>
      <c r="E46" s="3" t="s">
        <v>5</v>
      </c>
    </row>
    <row r="47" spans="1:5">
      <c r="A47" s="42" t="s">
        <v>2</v>
      </c>
      <c r="B47" s="3" t="s">
        <v>117</v>
      </c>
    </row>
    <row r="48" spans="1:5">
      <c r="A48" s="42" t="s">
        <v>1</v>
      </c>
      <c r="B48" s="3" t="s">
        <v>133</v>
      </c>
    </row>
    <row r="49" spans="1:5" ht="29.25" customHeight="1">
      <c r="A49" s="41" t="s">
        <v>4</v>
      </c>
      <c r="B49" s="78" t="s">
        <v>134</v>
      </c>
      <c r="C49" s="78"/>
      <c r="D49" s="78"/>
      <c r="E49" s="78"/>
    </row>
    <row r="50" spans="1:5">
      <c r="A50" s="47" t="s">
        <v>121</v>
      </c>
      <c r="B50" s="2" t="s">
        <v>25</v>
      </c>
      <c r="C50" s="1" t="s">
        <v>9</v>
      </c>
      <c r="D50" s="4" t="s">
        <v>0</v>
      </c>
      <c r="E50" s="46">
        <f>D52</f>
        <v>190</v>
      </c>
    </row>
    <row r="51" spans="1:5">
      <c r="A51" s="76" t="s">
        <v>63</v>
      </c>
      <c r="B51" s="61"/>
      <c r="C51" s="63" t="s">
        <v>19</v>
      </c>
      <c r="D51" s="64"/>
      <c r="E51" s="77"/>
    </row>
    <row r="52" spans="1:5">
      <c r="A52" s="42" t="s">
        <v>3</v>
      </c>
      <c r="B52" s="45">
        <v>1</v>
      </c>
      <c r="C52" s="44" t="s">
        <v>6</v>
      </c>
      <c r="D52" s="43">
        <v>190</v>
      </c>
      <c r="E52" s="3" t="s">
        <v>7</v>
      </c>
    </row>
    <row r="53" spans="1:5">
      <c r="A53" s="42" t="s">
        <v>2</v>
      </c>
      <c r="B53" s="3" t="s">
        <v>120</v>
      </c>
    </row>
    <row r="54" spans="1:5">
      <c r="A54" s="42" t="s">
        <v>1</v>
      </c>
      <c r="B54" s="3" t="s">
        <v>136</v>
      </c>
    </row>
    <row r="55" spans="1:5" ht="15" customHeight="1">
      <c r="A55" s="41" t="s">
        <v>4</v>
      </c>
      <c r="B55" s="78" t="s">
        <v>135</v>
      </c>
      <c r="C55" s="78"/>
      <c r="D55" s="78"/>
      <c r="E55" s="78"/>
    </row>
    <row r="56" spans="1:5">
      <c r="A56" s="47" t="s">
        <v>119</v>
      </c>
      <c r="B56" s="2" t="s">
        <v>118</v>
      </c>
      <c r="C56" s="1" t="s">
        <v>8</v>
      </c>
      <c r="D56" s="4" t="s">
        <v>0</v>
      </c>
      <c r="E56" s="46">
        <f>D58+D63</f>
        <v>1713.6</v>
      </c>
    </row>
    <row r="57" spans="1:5">
      <c r="A57" s="39" t="s">
        <v>73</v>
      </c>
      <c r="B57" s="19"/>
      <c r="C57" s="63" t="s">
        <v>24</v>
      </c>
      <c r="D57" s="64"/>
      <c r="E57" s="77"/>
    </row>
    <row r="58" spans="1:5">
      <c r="A58" s="42" t="s">
        <v>3</v>
      </c>
      <c r="B58" s="45">
        <v>3</v>
      </c>
      <c r="C58" s="44" t="s">
        <v>6</v>
      </c>
      <c r="D58" s="43">
        <v>856.8</v>
      </c>
      <c r="E58" s="3" t="s">
        <v>5</v>
      </c>
    </row>
    <row r="59" spans="1:5">
      <c r="A59" s="42" t="s">
        <v>2</v>
      </c>
      <c r="B59" s="3" t="s">
        <v>117</v>
      </c>
    </row>
    <row r="60" spans="1:5">
      <c r="A60" s="42" t="s">
        <v>1</v>
      </c>
      <c r="B60" s="3" t="s">
        <v>133</v>
      </c>
    </row>
    <row r="61" spans="1:5" ht="15" customHeight="1">
      <c r="A61" s="41" t="s">
        <v>4</v>
      </c>
      <c r="B61" s="75" t="s">
        <v>116</v>
      </c>
      <c r="C61" s="75"/>
      <c r="D61" s="75"/>
      <c r="E61" s="75"/>
    </row>
    <row r="62" spans="1:5">
      <c r="A62" s="39" t="s">
        <v>52</v>
      </c>
      <c r="B62" s="19"/>
      <c r="C62" s="63" t="s">
        <v>24</v>
      </c>
      <c r="D62" s="64"/>
      <c r="E62" s="77"/>
    </row>
    <row r="63" spans="1:5">
      <c r="A63" s="42" t="s">
        <v>3</v>
      </c>
      <c r="B63" s="45">
        <v>3</v>
      </c>
      <c r="C63" s="44" t="s">
        <v>6</v>
      </c>
      <c r="D63" s="43">
        <v>856.8</v>
      </c>
      <c r="E63" s="3" t="s">
        <v>5</v>
      </c>
    </row>
    <row r="64" spans="1:5">
      <c r="A64" s="42" t="s">
        <v>2</v>
      </c>
      <c r="B64" s="3" t="s">
        <v>117</v>
      </c>
    </row>
    <row r="65" spans="1:5">
      <c r="A65" s="42" t="s">
        <v>1</v>
      </c>
      <c r="B65" s="3" t="s">
        <v>133</v>
      </c>
    </row>
    <row r="66" spans="1:5" ht="15" customHeight="1">
      <c r="A66" s="41" t="s">
        <v>4</v>
      </c>
      <c r="B66" s="75" t="s">
        <v>116</v>
      </c>
      <c r="C66" s="75"/>
      <c r="D66" s="75"/>
      <c r="E66" s="75"/>
    </row>
    <row r="67" spans="1:5">
      <c r="A67" s="47" t="s">
        <v>115</v>
      </c>
      <c r="B67" s="2" t="s">
        <v>49</v>
      </c>
      <c r="C67" s="1" t="s">
        <v>114</v>
      </c>
      <c r="D67" s="4" t="s">
        <v>0</v>
      </c>
      <c r="E67" s="46">
        <f>D69+D74+D79</f>
        <v>3196.8</v>
      </c>
    </row>
    <row r="68" spans="1:5">
      <c r="A68" s="39" t="s">
        <v>41</v>
      </c>
      <c r="B68" s="19"/>
      <c r="C68" s="63" t="s">
        <v>113</v>
      </c>
      <c r="D68" s="64"/>
      <c r="E68" s="77"/>
    </row>
    <row r="69" spans="1:5">
      <c r="A69" s="42" t="s">
        <v>3</v>
      </c>
      <c r="B69" s="45">
        <v>4</v>
      </c>
      <c r="C69" s="44" t="s">
        <v>6</v>
      </c>
      <c r="D69" s="43">
        <v>912</v>
      </c>
      <c r="E69" s="3" t="s">
        <v>5</v>
      </c>
    </row>
    <row r="70" spans="1:5">
      <c r="A70" s="42" t="s">
        <v>2</v>
      </c>
      <c r="B70" s="3" t="s">
        <v>111</v>
      </c>
    </row>
    <row r="71" spans="1:5">
      <c r="A71" s="42" t="s">
        <v>1</v>
      </c>
      <c r="B71" s="3" t="s">
        <v>110</v>
      </c>
    </row>
    <row r="72" spans="1:5" ht="26.25" customHeight="1">
      <c r="A72" s="41" t="s">
        <v>4</v>
      </c>
      <c r="B72" s="75" t="s">
        <v>109</v>
      </c>
      <c r="C72" s="75"/>
      <c r="D72" s="75"/>
      <c r="E72" s="75"/>
    </row>
    <row r="73" spans="1:5">
      <c r="A73" s="39" t="s">
        <v>65</v>
      </c>
      <c r="B73" s="19"/>
      <c r="C73" s="63" t="s">
        <v>24</v>
      </c>
      <c r="D73" s="64"/>
      <c r="E73" s="77"/>
    </row>
    <row r="74" spans="1:5">
      <c r="A74" s="42" t="s">
        <v>3</v>
      </c>
      <c r="B74" s="45">
        <v>4</v>
      </c>
      <c r="C74" s="44" t="s">
        <v>6</v>
      </c>
      <c r="D74" s="43">
        <v>1142.4000000000001</v>
      </c>
      <c r="E74" s="3" t="s">
        <v>5</v>
      </c>
    </row>
    <row r="75" spans="1:5">
      <c r="A75" s="42" t="s">
        <v>2</v>
      </c>
      <c r="B75" s="3" t="s">
        <v>111</v>
      </c>
    </row>
    <row r="76" spans="1:5">
      <c r="A76" s="42" t="s">
        <v>1</v>
      </c>
      <c r="B76" s="3" t="s">
        <v>110</v>
      </c>
    </row>
    <row r="77" spans="1:5" ht="26.25" customHeight="1">
      <c r="A77" s="41" t="s">
        <v>4</v>
      </c>
      <c r="B77" s="75" t="s">
        <v>109</v>
      </c>
      <c r="C77" s="75"/>
      <c r="D77" s="75"/>
      <c r="E77" s="75"/>
    </row>
    <row r="78" spans="1:5">
      <c r="A78" s="39" t="s">
        <v>79</v>
      </c>
      <c r="B78" s="19"/>
      <c r="C78" s="63" t="s">
        <v>112</v>
      </c>
      <c r="D78" s="64"/>
      <c r="E78" s="77"/>
    </row>
    <row r="79" spans="1:5">
      <c r="A79" s="42" t="s">
        <v>3</v>
      </c>
      <c r="B79" s="45">
        <v>4</v>
      </c>
      <c r="C79" s="44" t="s">
        <v>6</v>
      </c>
      <c r="D79" s="43">
        <v>1142.4000000000001</v>
      </c>
      <c r="E79" s="3" t="s">
        <v>5</v>
      </c>
    </row>
    <row r="80" spans="1:5">
      <c r="A80" s="42" t="s">
        <v>2</v>
      </c>
      <c r="B80" s="3" t="s">
        <v>111</v>
      </c>
    </row>
    <row r="81" spans="1:5">
      <c r="A81" s="42" t="s">
        <v>1</v>
      </c>
      <c r="B81" s="3" t="s">
        <v>110</v>
      </c>
    </row>
    <row r="82" spans="1:5" ht="26.25" customHeight="1">
      <c r="A82" s="41" t="s">
        <v>4</v>
      </c>
      <c r="B82" s="75" t="s">
        <v>109</v>
      </c>
      <c r="C82" s="75"/>
      <c r="D82" s="75"/>
      <c r="E82" s="75"/>
    </row>
    <row r="83" spans="1:5">
      <c r="A83" s="47" t="s">
        <v>108</v>
      </c>
      <c r="B83" s="2" t="s">
        <v>107</v>
      </c>
      <c r="C83" s="1" t="s">
        <v>9</v>
      </c>
      <c r="D83" s="4" t="s">
        <v>0</v>
      </c>
      <c r="E83" s="46">
        <f>D85+D90+D95</f>
        <v>95</v>
      </c>
    </row>
    <row r="84" spans="1:5">
      <c r="A84" s="39" t="s">
        <v>63</v>
      </c>
      <c r="B84" s="19"/>
      <c r="C84" s="20" t="s">
        <v>19</v>
      </c>
      <c r="D84" s="21"/>
      <c r="E84" s="48"/>
    </row>
    <row r="85" spans="1:5">
      <c r="A85" s="42" t="s">
        <v>3</v>
      </c>
      <c r="B85" s="45">
        <v>0.5</v>
      </c>
      <c r="C85" s="44" t="s">
        <v>6</v>
      </c>
      <c r="D85" s="43">
        <v>95</v>
      </c>
      <c r="E85" s="3" t="s">
        <v>7</v>
      </c>
    </row>
    <row r="86" spans="1:5">
      <c r="A86" s="42" t="s">
        <v>2</v>
      </c>
      <c r="B86" s="3" t="s">
        <v>106</v>
      </c>
    </row>
    <row r="87" spans="1:5">
      <c r="A87" s="42" t="s">
        <v>1</v>
      </c>
      <c r="B87" s="3" t="s">
        <v>81</v>
      </c>
    </row>
    <row r="88" spans="1:5">
      <c r="A88" s="41" t="s">
        <v>4</v>
      </c>
      <c r="B88" s="78" t="s">
        <v>80</v>
      </c>
      <c r="C88" s="78"/>
      <c r="D88" s="78"/>
      <c r="E88" s="78"/>
    </row>
    <row r="89" spans="1:5">
      <c r="A89" s="47" t="s">
        <v>105</v>
      </c>
      <c r="B89" s="2" t="s">
        <v>104</v>
      </c>
      <c r="C89" s="1" t="s">
        <v>8</v>
      </c>
      <c r="D89" s="4" t="s">
        <v>0</v>
      </c>
      <c r="E89" s="46">
        <f>D91+D96+D101</f>
        <v>2836</v>
      </c>
    </row>
    <row r="90" spans="1:5">
      <c r="A90" s="39" t="s">
        <v>72</v>
      </c>
      <c r="B90" s="19"/>
      <c r="C90" s="63" t="s">
        <v>24</v>
      </c>
      <c r="D90" s="64"/>
      <c r="E90" s="77"/>
    </row>
    <row r="91" spans="1:5">
      <c r="A91" s="42" t="s">
        <v>3</v>
      </c>
      <c r="B91" s="45">
        <v>4</v>
      </c>
      <c r="C91" s="44" t="s">
        <v>6</v>
      </c>
      <c r="D91" s="43">
        <v>1136</v>
      </c>
      <c r="E91" s="3" t="s">
        <v>7</v>
      </c>
    </row>
    <row r="92" spans="1:5">
      <c r="A92" s="42" t="s">
        <v>2</v>
      </c>
      <c r="B92" s="3" t="s">
        <v>103</v>
      </c>
    </row>
    <row r="93" spans="1:5">
      <c r="A93" s="42" t="s">
        <v>1</v>
      </c>
      <c r="B93" s="3" t="s">
        <v>102</v>
      </c>
    </row>
    <row r="94" spans="1:5">
      <c r="A94" s="41" t="s">
        <v>4</v>
      </c>
      <c r="B94" s="78" t="s">
        <v>101</v>
      </c>
      <c r="C94" s="78"/>
      <c r="D94" s="78"/>
      <c r="E94" s="78"/>
    </row>
    <row r="95" spans="1:5">
      <c r="A95" s="39" t="s">
        <v>29</v>
      </c>
      <c r="B95" s="19"/>
      <c r="C95" s="20" t="s">
        <v>23</v>
      </c>
      <c r="D95" s="21"/>
      <c r="E95" s="48"/>
    </row>
    <row r="96" spans="1:5">
      <c r="A96" s="42" t="s">
        <v>3</v>
      </c>
      <c r="B96" s="45">
        <v>4</v>
      </c>
      <c r="C96" s="44" t="s">
        <v>6</v>
      </c>
      <c r="D96" s="43">
        <v>1700</v>
      </c>
      <c r="E96" s="3" t="s">
        <v>7</v>
      </c>
    </row>
    <row r="97" spans="1:5">
      <c r="A97" s="42" t="s">
        <v>2</v>
      </c>
      <c r="B97" s="3" t="s">
        <v>103</v>
      </c>
    </row>
    <row r="98" spans="1:5">
      <c r="A98" s="42" t="s">
        <v>1</v>
      </c>
      <c r="B98" s="3" t="s">
        <v>102</v>
      </c>
    </row>
    <row r="99" spans="1:5">
      <c r="A99" s="41" t="s">
        <v>4</v>
      </c>
      <c r="B99" s="78" t="s">
        <v>101</v>
      </c>
      <c r="C99" s="78"/>
      <c r="D99" s="78"/>
      <c r="E99" s="78"/>
    </row>
    <row r="100" spans="1:5">
      <c r="A100" s="47" t="s">
        <v>100</v>
      </c>
      <c r="B100" s="2" t="s">
        <v>99</v>
      </c>
      <c r="C100" s="1" t="s">
        <v>9</v>
      </c>
      <c r="D100" s="4" t="s">
        <v>0</v>
      </c>
      <c r="E100" s="46">
        <f>D102</f>
        <v>1251</v>
      </c>
    </row>
    <row r="101" spans="1:5">
      <c r="A101" s="39" t="s">
        <v>69</v>
      </c>
      <c r="B101" s="19"/>
      <c r="C101" s="63" t="s">
        <v>24</v>
      </c>
      <c r="D101" s="64"/>
      <c r="E101" s="77"/>
    </row>
    <row r="102" spans="1:5">
      <c r="A102" s="42" t="s">
        <v>3</v>
      </c>
      <c r="B102" s="45">
        <v>3</v>
      </c>
      <c r="C102" s="44" t="s">
        <v>6</v>
      </c>
      <c r="D102" s="43">
        <v>1251</v>
      </c>
      <c r="E102" s="3" t="s">
        <v>7</v>
      </c>
    </row>
    <row r="103" spans="1:5">
      <c r="A103" s="42" t="s">
        <v>2</v>
      </c>
      <c r="B103" s="3" t="s">
        <v>98</v>
      </c>
    </row>
    <row r="104" spans="1:5">
      <c r="A104" s="42" t="s">
        <v>1</v>
      </c>
      <c r="B104" s="3" t="s">
        <v>90</v>
      </c>
    </row>
    <row r="105" spans="1:5">
      <c r="A105" s="41" t="s">
        <v>4</v>
      </c>
      <c r="B105" s="78" t="s">
        <v>97</v>
      </c>
      <c r="C105" s="78"/>
      <c r="D105" s="78"/>
      <c r="E105" s="78"/>
    </row>
    <row r="106" spans="1:5">
      <c r="A106" s="47" t="s">
        <v>96</v>
      </c>
      <c r="B106" s="2" t="s">
        <v>92</v>
      </c>
      <c r="C106" s="1" t="s">
        <v>9</v>
      </c>
      <c r="D106" s="4" t="s">
        <v>0</v>
      </c>
      <c r="E106" s="46">
        <f>D108</f>
        <v>834</v>
      </c>
    </row>
    <row r="107" spans="1:5">
      <c r="A107" s="39" t="s">
        <v>64</v>
      </c>
      <c r="B107" s="19"/>
      <c r="C107" s="63" t="s">
        <v>24</v>
      </c>
      <c r="D107" s="64"/>
      <c r="E107" s="77"/>
    </row>
    <row r="108" spans="1:5">
      <c r="A108" s="42" t="s">
        <v>3</v>
      </c>
      <c r="B108" s="45">
        <v>2</v>
      </c>
      <c r="C108" s="44" t="s">
        <v>6</v>
      </c>
      <c r="D108" s="43">
        <v>834</v>
      </c>
      <c r="E108" s="3" t="s">
        <v>7</v>
      </c>
    </row>
    <row r="109" spans="1:5">
      <c r="A109" s="42" t="s">
        <v>2</v>
      </c>
      <c r="B109" s="3" t="s">
        <v>95</v>
      </c>
    </row>
    <row r="110" spans="1:5">
      <c r="A110" s="42" t="s">
        <v>1</v>
      </c>
      <c r="B110" s="3" t="s">
        <v>90</v>
      </c>
    </row>
    <row r="111" spans="1:5">
      <c r="A111" s="41" t="s">
        <v>4</v>
      </c>
      <c r="B111" s="78" t="s">
        <v>94</v>
      </c>
      <c r="C111" s="78"/>
      <c r="D111" s="78"/>
      <c r="E111" s="78"/>
    </row>
    <row r="112" spans="1:5">
      <c r="A112" s="47" t="s">
        <v>93</v>
      </c>
      <c r="B112" s="2" t="s">
        <v>92</v>
      </c>
      <c r="C112" s="1" t="s">
        <v>9</v>
      </c>
      <c r="D112" s="4" t="s">
        <v>0</v>
      </c>
      <c r="E112" s="46">
        <f>D114+D119+D124</f>
        <v>1588</v>
      </c>
    </row>
    <row r="113" spans="1:5">
      <c r="A113" s="39" t="s">
        <v>67</v>
      </c>
      <c r="B113" s="19"/>
      <c r="C113" s="63" t="s">
        <v>137</v>
      </c>
      <c r="D113" s="64"/>
      <c r="E113" s="77"/>
    </row>
    <row r="114" spans="1:5">
      <c r="A114" s="42" t="s">
        <v>3</v>
      </c>
      <c r="B114" s="45">
        <v>2</v>
      </c>
      <c r="C114" s="44" t="s">
        <v>6</v>
      </c>
      <c r="D114" s="43">
        <v>1588</v>
      </c>
      <c r="E114" s="3" t="s">
        <v>7</v>
      </c>
    </row>
    <row r="115" spans="1:5">
      <c r="A115" s="42" t="s">
        <v>2</v>
      </c>
      <c r="B115" s="3" t="s">
        <v>91</v>
      </c>
    </row>
    <row r="116" spans="1:5">
      <c r="A116" s="42" t="s">
        <v>1</v>
      </c>
      <c r="B116" s="3" t="s">
        <v>90</v>
      </c>
    </row>
    <row r="117" spans="1:5">
      <c r="A117" s="41" t="s">
        <v>4</v>
      </c>
      <c r="B117" s="78" t="s">
        <v>89</v>
      </c>
      <c r="C117" s="78"/>
      <c r="D117" s="78"/>
      <c r="E117" s="78"/>
    </row>
    <row r="118" spans="1:5">
      <c r="A118" s="47" t="s">
        <v>88</v>
      </c>
      <c r="B118" s="2" t="s">
        <v>87</v>
      </c>
      <c r="C118" s="1" t="s">
        <v>20</v>
      </c>
      <c r="D118" s="4" t="s">
        <v>0</v>
      </c>
      <c r="E118" s="46">
        <f>D120+D125+D130+D135</f>
        <v>5598</v>
      </c>
    </row>
    <row r="119" spans="1:5">
      <c r="A119" s="39" t="s">
        <v>75</v>
      </c>
      <c r="B119" s="19"/>
      <c r="C119" s="63" t="s">
        <v>24</v>
      </c>
      <c r="D119" s="64"/>
      <c r="E119" s="77"/>
    </row>
    <row r="120" spans="1:5">
      <c r="A120" s="42" t="s">
        <v>3</v>
      </c>
      <c r="B120" s="45">
        <v>5</v>
      </c>
      <c r="C120" s="44" t="s">
        <v>6</v>
      </c>
      <c r="D120" s="43">
        <v>1428</v>
      </c>
      <c r="E120" s="3" t="s">
        <v>7</v>
      </c>
    </row>
    <row r="121" spans="1:5">
      <c r="A121" s="42" t="s">
        <v>2</v>
      </c>
      <c r="B121" s="3" t="s">
        <v>86</v>
      </c>
    </row>
    <row r="122" spans="1:5">
      <c r="A122" s="42" t="s">
        <v>1</v>
      </c>
      <c r="B122" s="3" t="s">
        <v>85</v>
      </c>
    </row>
    <row r="123" spans="1:5">
      <c r="A123" s="41" t="s">
        <v>4</v>
      </c>
      <c r="B123" s="78" t="s">
        <v>84</v>
      </c>
      <c r="C123" s="78"/>
      <c r="D123" s="78"/>
      <c r="E123" s="78"/>
    </row>
    <row r="124" spans="1:5">
      <c r="A124" s="39" t="s">
        <v>21</v>
      </c>
      <c r="B124" s="19"/>
      <c r="C124" s="20" t="s">
        <v>19</v>
      </c>
      <c r="D124" s="21"/>
      <c r="E124" s="48"/>
    </row>
    <row r="125" spans="1:5">
      <c r="A125" s="42" t="s">
        <v>3</v>
      </c>
      <c r="B125" s="45">
        <v>5</v>
      </c>
      <c r="C125" s="44" t="s">
        <v>6</v>
      </c>
      <c r="D125" s="43">
        <v>1140</v>
      </c>
      <c r="E125" s="3" t="s">
        <v>7</v>
      </c>
    </row>
    <row r="126" spans="1:5">
      <c r="A126" s="42" t="s">
        <v>2</v>
      </c>
      <c r="B126" s="3" t="s">
        <v>86</v>
      </c>
    </row>
    <row r="127" spans="1:5">
      <c r="A127" s="42" t="s">
        <v>1</v>
      </c>
      <c r="B127" s="3" t="s">
        <v>85</v>
      </c>
    </row>
    <row r="128" spans="1:5">
      <c r="A128" s="41" t="s">
        <v>4</v>
      </c>
      <c r="B128" s="78" t="s">
        <v>138</v>
      </c>
      <c r="C128" s="78"/>
      <c r="D128" s="78"/>
      <c r="E128" s="78"/>
    </row>
    <row r="129" spans="1:5">
      <c r="A129" s="39" t="s">
        <v>76</v>
      </c>
      <c r="B129" s="19"/>
      <c r="C129" s="63" t="s">
        <v>24</v>
      </c>
      <c r="D129" s="64"/>
      <c r="E129" s="77"/>
    </row>
    <row r="130" spans="1:5">
      <c r="A130" s="42" t="s">
        <v>3</v>
      </c>
      <c r="B130" s="45">
        <v>5</v>
      </c>
      <c r="C130" s="44" t="s">
        <v>6</v>
      </c>
      <c r="D130" s="43">
        <v>1602</v>
      </c>
      <c r="E130" s="3" t="s">
        <v>7</v>
      </c>
    </row>
    <row r="131" spans="1:5">
      <c r="A131" s="42" t="s">
        <v>2</v>
      </c>
      <c r="B131" s="3" t="s">
        <v>86</v>
      </c>
    </row>
    <row r="132" spans="1:5">
      <c r="A132" s="42" t="s">
        <v>1</v>
      </c>
      <c r="B132" s="3" t="s">
        <v>85</v>
      </c>
    </row>
    <row r="133" spans="1:5">
      <c r="A133" s="41" t="s">
        <v>4</v>
      </c>
      <c r="B133" s="78" t="s">
        <v>84</v>
      </c>
      <c r="C133" s="78"/>
      <c r="D133" s="78"/>
      <c r="E133" s="78"/>
    </row>
    <row r="134" spans="1:5">
      <c r="A134" s="39" t="s">
        <v>77</v>
      </c>
      <c r="B134" s="19"/>
      <c r="C134" s="63" t="s">
        <v>24</v>
      </c>
      <c r="D134" s="64"/>
      <c r="E134" s="77"/>
    </row>
    <row r="135" spans="1:5">
      <c r="A135" s="42" t="s">
        <v>3</v>
      </c>
      <c r="B135" s="45">
        <v>5</v>
      </c>
      <c r="C135" s="44" t="s">
        <v>6</v>
      </c>
      <c r="D135" s="43">
        <v>1428</v>
      </c>
      <c r="E135" s="3" t="s">
        <v>7</v>
      </c>
    </row>
    <row r="136" spans="1:5">
      <c r="A136" s="42" t="s">
        <v>2</v>
      </c>
      <c r="B136" s="3" t="s">
        <v>86</v>
      </c>
    </row>
    <row r="137" spans="1:5">
      <c r="A137" s="42" t="s">
        <v>1</v>
      </c>
      <c r="B137" s="3" t="s">
        <v>85</v>
      </c>
    </row>
    <row r="138" spans="1:5">
      <c r="A138" s="41" t="s">
        <v>4</v>
      </c>
      <c r="B138" s="78" t="s">
        <v>84</v>
      </c>
      <c r="C138" s="78"/>
      <c r="D138" s="78"/>
      <c r="E138" s="78"/>
    </row>
    <row r="139" spans="1:5">
      <c r="A139" s="47" t="s">
        <v>83</v>
      </c>
      <c r="B139" s="2" t="s">
        <v>25</v>
      </c>
      <c r="C139" s="1" t="s">
        <v>9</v>
      </c>
      <c r="D139" s="4" t="s">
        <v>0</v>
      </c>
      <c r="E139" s="46">
        <f>D141</f>
        <v>190</v>
      </c>
    </row>
    <row r="140" spans="1:5">
      <c r="A140" s="39" t="s">
        <v>63</v>
      </c>
      <c r="B140" s="19"/>
      <c r="C140" s="63" t="s">
        <v>24</v>
      </c>
      <c r="D140" s="64"/>
      <c r="E140" s="77"/>
    </row>
    <row r="141" spans="1:5">
      <c r="A141" s="42" t="s">
        <v>3</v>
      </c>
      <c r="B141" s="45">
        <v>1</v>
      </c>
      <c r="C141" s="44" t="s">
        <v>6</v>
      </c>
      <c r="D141" s="43">
        <v>190</v>
      </c>
      <c r="E141" s="3" t="s">
        <v>7</v>
      </c>
    </row>
    <row r="142" spans="1:5">
      <c r="A142" s="42" t="s">
        <v>2</v>
      </c>
      <c r="B142" s="3" t="s">
        <v>82</v>
      </c>
    </row>
    <row r="143" spans="1:5">
      <c r="A143" s="42" t="s">
        <v>1</v>
      </c>
      <c r="B143" s="3" t="s">
        <v>81</v>
      </c>
    </row>
    <row r="144" spans="1:5">
      <c r="A144" s="41" t="s">
        <v>4</v>
      </c>
      <c r="B144" s="78" t="s">
        <v>80</v>
      </c>
      <c r="C144" s="78"/>
      <c r="D144" s="78"/>
      <c r="E144" s="78"/>
    </row>
    <row r="145" spans="1:7" ht="15" customHeight="1">
      <c r="A145" s="80" t="s">
        <v>10</v>
      </c>
      <c r="B145" s="70"/>
      <c r="C145" s="83" t="s">
        <v>11</v>
      </c>
      <c r="D145" s="84"/>
      <c r="E145" s="6">
        <v>76.5</v>
      </c>
    </row>
    <row r="146" spans="1:7" ht="15" customHeight="1">
      <c r="A146" s="81"/>
      <c r="B146" s="72"/>
      <c r="C146" s="83" t="s">
        <v>12</v>
      </c>
      <c r="D146" s="84"/>
      <c r="E146" s="8">
        <v>26</v>
      </c>
    </row>
    <row r="147" spans="1:7" ht="15" customHeight="1">
      <c r="A147" s="81"/>
      <c r="B147" s="72"/>
      <c r="C147" s="83" t="s">
        <v>13</v>
      </c>
      <c r="D147" s="84"/>
      <c r="E147" s="8">
        <v>6</v>
      </c>
    </row>
    <row r="148" spans="1:7" ht="15" customHeight="1">
      <c r="A148" s="82"/>
      <c r="B148" s="74"/>
      <c r="C148" s="85" t="s">
        <v>22</v>
      </c>
      <c r="D148" s="86"/>
      <c r="E148" s="5">
        <v>24573.599999999999</v>
      </c>
    </row>
    <row r="149" spans="1:7">
      <c r="A149" s="79" t="s">
        <v>14</v>
      </c>
      <c r="B149" s="67"/>
      <c r="C149" s="22" t="s">
        <v>15</v>
      </c>
      <c r="D149" s="22" t="s">
        <v>16</v>
      </c>
      <c r="E149" s="7" t="s">
        <v>17</v>
      </c>
      <c r="G149" s="10"/>
    </row>
    <row r="150" spans="1:7">
      <c r="A150" s="76" t="s">
        <v>79</v>
      </c>
      <c r="B150" s="61"/>
      <c r="C150" s="13" t="str">
        <f>C78</f>
        <v>ASSESSOR DE CONSELHEIRO</v>
      </c>
      <c r="D150" s="38">
        <v>4</v>
      </c>
      <c r="E150" s="15">
        <v>1142.4000000000001</v>
      </c>
      <c r="G150" s="10"/>
    </row>
    <row r="151" spans="1:7">
      <c r="A151" s="76" t="s">
        <v>78</v>
      </c>
      <c r="B151" s="61"/>
      <c r="C151" s="13" t="str">
        <f>C14</f>
        <v>AUX. ADM. E CONTR. EXTERNO</v>
      </c>
      <c r="D151" s="38">
        <v>0.5</v>
      </c>
      <c r="E151" s="15">
        <v>114</v>
      </c>
      <c r="G151" s="10"/>
    </row>
    <row r="152" spans="1:7">
      <c r="A152" s="40" t="s">
        <v>77</v>
      </c>
      <c r="B152" s="49"/>
      <c r="C152" s="13" t="str">
        <f>C134</f>
        <v>AUD. FISC. CONT. EXTERNO</v>
      </c>
      <c r="D152" s="38">
        <v>5</v>
      </c>
      <c r="E152" s="15">
        <v>1428</v>
      </c>
      <c r="G152" s="10"/>
    </row>
    <row r="153" spans="1:7">
      <c r="A153" s="76" t="s">
        <v>76</v>
      </c>
      <c r="B153" s="61"/>
      <c r="C153" s="13" t="str">
        <f>C129</f>
        <v>AUD. FISC. CONT. EXTERNO</v>
      </c>
      <c r="D153" s="38">
        <v>5</v>
      </c>
      <c r="E153" s="15">
        <v>1602</v>
      </c>
      <c r="G153" s="10"/>
    </row>
    <row r="154" spans="1:7">
      <c r="A154" s="76" t="s">
        <v>41</v>
      </c>
      <c r="B154" s="61"/>
      <c r="C154" s="13" t="str">
        <f>C68</f>
        <v>AUX. ADM. E CONTR. EXTERNO</v>
      </c>
      <c r="D154" s="38">
        <v>4</v>
      </c>
      <c r="E154" s="15">
        <v>912</v>
      </c>
      <c r="G154" s="10"/>
    </row>
    <row r="155" spans="1:7">
      <c r="A155" s="76" t="s">
        <v>21</v>
      </c>
      <c r="B155" s="61"/>
      <c r="C155" s="13" t="str">
        <f>C124</f>
        <v>MOTORISTA</v>
      </c>
      <c r="D155" s="38">
        <v>8</v>
      </c>
      <c r="E155" s="15">
        <f>684+1140</f>
        <v>1824</v>
      </c>
      <c r="G155" s="10"/>
    </row>
    <row r="156" spans="1:7">
      <c r="A156" s="76" t="s">
        <v>75</v>
      </c>
      <c r="B156" s="61"/>
      <c r="C156" s="13" t="str">
        <f>C140</f>
        <v>AUD. FISC. CONT. EXTERNO</v>
      </c>
      <c r="D156" s="38">
        <v>5</v>
      </c>
      <c r="E156" s="15">
        <f>190+1428</f>
        <v>1618</v>
      </c>
      <c r="G156" s="10"/>
    </row>
    <row r="157" spans="1:7">
      <c r="A157" s="76" t="s">
        <v>74</v>
      </c>
      <c r="B157" s="61"/>
      <c r="C157" s="13" t="str">
        <f>C19</f>
        <v>AUD. FISC. CONT. EXTERNO</v>
      </c>
      <c r="D157" s="38">
        <v>0.5</v>
      </c>
      <c r="E157" s="15">
        <v>142.80000000000001</v>
      </c>
      <c r="G157" s="10"/>
    </row>
    <row r="158" spans="1:7">
      <c r="A158" s="76" t="s">
        <v>73</v>
      </c>
      <c r="B158" s="61"/>
      <c r="C158" s="13" t="str">
        <f>C57</f>
        <v>AUD. FISC. CONT. EXTERNO</v>
      </c>
      <c r="D158" s="38">
        <v>3</v>
      </c>
      <c r="E158" s="15">
        <v>856.8</v>
      </c>
      <c r="G158" s="10"/>
    </row>
    <row r="159" spans="1:7">
      <c r="A159" s="76" t="s">
        <v>30</v>
      </c>
      <c r="B159" s="61"/>
      <c r="C159" s="13" t="str">
        <f>C45</f>
        <v>AUD. FISC. CONT. EXTERNO</v>
      </c>
      <c r="D159" s="38">
        <v>3</v>
      </c>
      <c r="E159" s="15">
        <v>856.8</v>
      </c>
      <c r="G159" s="10"/>
    </row>
    <row r="160" spans="1:7">
      <c r="A160" s="76" t="s">
        <v>72</v>
      </c>
      <c r="B160" s="61"/>
      <c r="C160" s="13" t="str">
        <f>C90</f>
        <v>AUD. FISC. CONT. EXTERNO</v>
      </c>
      <c r="D160" s="38">
        <v>4</v>
      </c>
      <c r="E160" s="15">
        <v>1136</v>
      </c>
      <c r="G160" s="10"/>
    </row>
    <row r="161" spans="1:7">
      <c r="A161" s="76" t="s">
        <v>52</v>
      </c>
      <c r="B161" s="61"/>
      <c r="C161" s="13" t="str">
        <f>C62</f>
        <v>AUD. FISC. CONT. EXTERNO</v>
      </c>
      <c r="D161" s="38">
        <v>3</v>
      </c>
      <c r="E161" s="15">
        <v>856.8</v>
      </c>
      <c r="G161" s="10"/>
    </row>
    <row r="162" spans="1:7">
      <c r="A162" s="76" t="s">
        <v>71</v>
      </c>
      <c r="B162" s="61"/>
      <c r="C162" s="13" t="str">
        <f>C8</f>
        <v>AUD. FISC. CONT. EXTERNO</v>
      </c>
      <c r="D162" s="38">
        <v>5</v>
      </c>
      <c r="E162" s="15">
        <v>2085</v>
      </c>
      <c r="G162" s="10"/>
    </row>
    <row r="163" spans="1:7">
      <c r="A163" s="76" t="s">
        <v>70</v>
      </c>
      <c r="B163" s="61"/>
      <c r="C163" s="13" t="str">
        <f>C40</f>
        <v>AUD. FISC. CONT. EXTERNO</v>
      </c>
      <c r="D163" s="38">
        <v>3</v>
      </c>
      <c r="E163" s="15">
        <v>856.8</v>
      </c>
      <c r="G163" s="10"/>
    </row>
    <row r="164" spans="1:7">
      <c r="A164" s="76" t="s">
        <v>26</v>
      </c>
      <c r="B164" s="61"/>
      <c r="C164" s="13" t="str">
        <f>C3</f>
        <v>AUD. FISC. CONT. EXTERNO</v>
      </c>
      <c r="D164" s="38">
        <v>5</v>
      </c>
      <c r="E164" s="15">
        <v>2085</v>
      </c>
      <c r="G164" s="10"/>
    </row>
    <row r="165" spans="1:7">
      <c r="A165" s="76" t="s">
        <v>69</v>
      </c>
      <c r="B165" s="61"/>
      <c r="C165" s="13" t="str">
        <f>C101</f>
        <v>AUD. FISC. CONT. EXTERNO</v>
      </c>
      <c r="D165" s="38">
        <v>3</v>
      </c>
      <c r="E165" s="15">
        <v>1251</v>
      </c>
      <c r="G165" s="10"/>
    </row>
    <row r="166" spans="1:7">
      <c r="A166" s="76" t="s">
        <v>68</v>
      </c>
      <c r="B166" s="61"/>
      <c r="C166" s="13" t="str">
        <f>C24</f>
        <v>AUX. ADM. E CONTR. EXTERNO</v>
      </c>
      <c r="D166" s="38">
        <v>0.5</v>
      </c>
      <c r="E166" s="15">
        <v>114</v>
      </c>
    </row>
    <row r="167" spans="1:7">
      <c r="A167" s="76" t="s">
        <v>67</v>
      </c>
      <c r="B167" s="61"/>
      <c r="C167" s="13" t="s">
        <v>139</v>
      </c>
      <c r="D167" s="38">
        <v>2</v>
      </c>
      <c r="E167" s="15">
        <v>1588</v>
      </c>
    </row>
    <row r="168" spans="1:7">
      <c r="A168" s="76" t="s">
        <v>66</v>
      </c>
      <c r="B168" s="61"/>
      <c r="C168" s="13" t="str">
        <f>C29</f>
        <v>AUD. FISC. CONT. EXTERNO</v>
      </c>
      <c r="D168" s="38">
        <v>0.5</v>
      </c>
      <c r="E168" s="15">
        <v>142.80000000000001</v>
      </c>
    </row>
    <row r="169" spans="1:7">
      <c r="A169" s="76" t="s">
        <v>65</v>
      </c>
      <c r="B169" s="61"/>
      <c r="C169" s="13" t="str">
        <f>C73</f>
        <v>AUD. FISC. CONT. EXTERNO</v>
      </c>
      <c r="D169" s="38">
        <v>4</v>
      </c>
      <c r="E169" s="15">
        <v>1142.4000000000001</v>
      </c>
    </row>
    <row r="170" spans="1:7">
      <c r="A170" s="76" t="s">
        <v>64</v>
      </c>
      <c r="B170" s="61"/>
      <c r="C170" s="13" t="str">
        <f>C107</f>
        <v>AUD. FISC. CONT. EXTERNO</v>
      </c>
      <c r="D170" s="38">
        <v>2</v>
      </c>
      <c r="E170" s="15">
        <v>834</v>
      </c>
    </row>
    <row r="171" spans="1:7">
      <c r="A171" s="76" t="s">
        <v>63</v>
      </c>
      <c r="B171" s="61"/>
      <c r="C171" s="13" t="str">
        <f>C84</f>
        <v>MOTORISTA</v>
      </c>
      <c r="D171" s="38">
        <v>2.5</v>
      </c>
      <c r="E171" s="15">
        <f>190+95</f>
        <v>285</v>
      </c>
    </row>
    <row r="172" spans="1:7">
      <c r="A172" s="76" t="s">
        <v>29</v>
      </c>
      <c r="B172" s="61"/>
      <c r="C172" s="13" t="str">
        <f>C95</f>
        <v>CONSELHEIRO</v>
      </c>
      <c r="D172" s="38">
        <v>4</v>
      </c>
      <c r="E172" s="15">
        <v>1700</v>
      </c>
    </row>
    <row r="173" spans="1:7">
      <c r="A173" s="87" t="s">
        <v>18</v>
      </c>
      <c r="B173" s="88"/>
      <c r="C173" s="89"/>
      <c r="D173" s="11">
        <f>SUM(D150:D172)</f>
        <v>76.5</v>
      </c>
      <c r="E173" s="12">
        <f>SUM(E150:E172)</f>
        <v>24573.599999999995</v>
      </c>
    </row>
    <row r="174" spans="1:7">
      <c r="D174" s="16"/>
      <c r="E174" s="17"/>
    </row>
    <row r="192" spans="1:5">
      <c r="A192"/>
      <c r="B192" s="37"/>
      <c r="C192"/>
      <c r="D192"/>
      <c r="E192"/>
    </row>
    <row r="193" spans="1:5">
      <c r="A193"/>
      <c r="B193" s="37"/>
      <c r="C193"/>
      <c r="D193"/>
      <c r="E193"/>
    </row>
    <row r="194" spans="1:5">
      <c r="A194"/>
      <c r="B194" s="37"/>
      <c r="C194"/>
      <c r="D194"/>
      <c r="E194"/>
    </row>
    <row r="195" spans="1:5">
      <c r="A195"/>
      <c r="B195" s="37"/>
      <c r="C195"/>
      <c r="D195"/>
      <c r="E195"/>
    </row>
    <row r="196" spans="1:5">
      <c r="A196"/>
      <c r="B196" s="37"/>
      <c r="C196"/>
      <c r="D196"/>
      <c r="E196"/>
    </row>
    <row r="197" spans="1:5">
      <c r="A197"/>
      <c r="B197" s="37"/>
      <c r="C197"/>
      <c r="D197"/>
      <c r="E197"/>
    </row>
    <row r="198" spans="1:5">
      <c r="A198"/>
      <c r="B198" s="37"/>
      <c r="C198"/>
      <c r="D198"/>
      <c r="E198"/>
    </row>
    <row r="199" spans="1:5">
      <c r="A199"/>
      <c r="B199" s="37"/>
      <c r="C199"/>
      <c r="D199"/>
      <c r="E199"/>
    </row>
    <row r="200" spans="1:5">
      <c r="A200"/>
      <c r="B200" s="37"/>
      <c r="C200"/>
      <c r="D200"/>
      <c r="E200"/>
    </row>
    <row r="201" spans="1:5">
      <c r="A201"/>
      <c r="B201" s="37"/>
      <c r="C201"/>
      <c r="D201"/>
      <c r="E201"/>
    </row>
  </sheetData>
  <sheetProtection password="C76B" sheet="1" objects="1" scenarios="1"/>
  <mergeCells count="89">
    <mergeCell ref="A171:B171"/>
    <mergeCell ref="A172:B172"/>
    <mergeCell ref="A166:B166"/>
    <mergeCell ref="A167:B167"/>
    <mergeCell ref="A168:B168"/>
    <mergeCell ref="A169:B169"/>
    <mergeCell ref="A170:B170"/>
    <mergeCell ref="A161:B161"/>
    <mergeCell ref="A162:B162"/>
    <mergeCell ref="A163:B163"/>
    <mergeCell ref="A164:B164"/>
    <mergeCell ref="A165:B165"/>
    <mergeCell ref="A156:B156"/>
    <mergeCell ref="A157:B157"/>
    <mergeCell ref="A158:B158"/>
    <mergeCell ref="A159:B159"/>
    <mergeCell ref="A160:B160"/>
    <mergeCell ref="A150:B150"/>
    <mergeCell ref="A151:B151"/>
    <mergeCell ref="A153:B153"/>
    <mergeCell ref="A154:B154"/>
    <mergeCell ref="A155:B155"/>
    <mergeCell ref="A173:C173"/>
    <mergeCell ref="A14:B14"/>
    <mergeCell ref="C14:E14"/>
    <mergeCell ref="B18:E18"/>
    <mergeCell ref="A19:B19"/>
    <mergeCell ref="C19:E19"/>
    <mergeCell ref="B23:E23"/>
    <mergeCell ref="A35:B35"/>
    <mergeCell ref="C129:E129"/>
    <mergeCell ref="C134:E134"/>
    <mergeCell ref="C140:E140"/>
    <mergeCell ref="B133:E133"/>
    <mergeCell ref="B138:E138"/>
    <mergeCell ref="B144:E144"/>
    <mergeCell ref="B82:E82"/>
    <mergeCell ref="B88:E88"/>
    <mergeCell ref="B123:E123"/>
    <mergeCell ref="B128:E128"/>
    <mergeCell ref="B66:E66"/>
    <mergeCell ref="C101:E101"/>
    <mergeCell ref="C107:E107"/>
    <mergeCell ref="C119:E119"/>
    <mergeCell ref="B105:E105"/>
    <mergeCell ref="B111:E111"/>
    <mergeCell ref="B117:E117"/>
    <mergeCell ref="B94:E94"/>
    <mergeCell ref="C113:E113"/>
    <mergeCell ref="C73:E73"/>
    <mergeCell ref="C78:E78"/>
    <mergeCell ref="B99:E99"/>
    <mergeCell ref="C90:E90"/>
    <mergeCell ref="B72:E72"/>
    <mergeCell ref="A149:B149"/>
    <mergeCell ref="A145:B148"/>
    <mergeCell ref="C145:D145"/>
    <mergeCell ref="C146:D146"/>
    <mergeCell ref="C147:D147"/>
    <mergeCell ref="C148:D148"/>
    <mergeCell ref="A1:E1"/>
    <mergeCell ref="B12:E12"/>
    <mergeCell ref="A24:B24"/>
    <mergeCell ref="A29:B29"/>
    <mergeCell ref="A45:B45"/>
    <mergeCell ref="C24:E24"/>
    <mergeCell ref="B28:E28"/>
    <mergeCell ref="B7:E7"/>
    <mergeCell ref="C8:E8"/>
    <mergeCell ref="C35:E35"/>
    <mergeCell ref="B39:E39"/>
    <mergeCell ref="A40:B40"/>
    <mergeCell ref="C40:E40"/>
    <mergeCell ref="B44:E44"/>
    <mergeCell ref="C29:E29"/>
    <mergeCell ref="B33:E33"/>
    <mergeCell ref="B77:E77"/>
    <mergeCell ref="A3:B3"/>
    <mergeCell ref="C3:E3"/>
    <mergeCell ref="A8:B8"/>
    <mergeCell ref="C57:E57"/>
    <mergeCell ref="C62:E62"/>
    <mergeCell ref="C68:E68"/>
    <mergeCell ref="B61:E61"/>
    <mergeCell ref="B55:E55"/>
    <mergeCell ref="C45:E45"/>
    <mergeCell ref="B49:E49"/>
    <mergeCell ref="A51:B51"/>
    <mergeCell ref="C51:E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2"/>
  <sheetViews>
    <sheetView topLeftCell="A8" zoomScale="90" zoomScaleNormal="90" workbookViewId="0">
      <selection activeCell="A30" sqref="A30:B30"/>
    </sheetView>
  </sheetViews>
  <sheetFormatPr defaultRowHeight="15"/>
  <cols>
    <col min="1" max="1" width="14.42578125" style="3" customWidth="1"/>
    <col min="2" max="2" width="23.7109375" style="3" customWidth="1"/>
    <col min="3" max="3" width="27.7109375" style="3" customWidth="1"/>
    <col min="4" max="4" width="14.42578125" style="3" customWidth="1"/>
    <col min="5" max="5" width="15.7109375" style="3" customWidth="1"/>
  </cols>
  <sheetData>
    <row r="1" spans="1:5" ht="30" customHeight="1">
      <c r="A1" s="56" t="s">
        <v>61</v>
      </c>
      <c r="B1" s="56"/>
      <c r="C1" s="56"/>
      <c r="D1" s="56"/>
      <c r="E1" s="56"/>
    </row>
    <row r="2" spans="1:5" ht="15" customHeight="1">
      <c r="A2" s="47" t="s">
        <v>140</v>
      </c>
      <c r="B2" s="2" t="s">
        <v>43</v>
      </c>
      <c r="C2" s="1" t="s">
        <v>141</v>
      </c>
      <c r="D2" s="4" t="s">
        <v>0</v>
      </c>
      <c r="E2" s="46">
        <f>D4</f>
        <v>1042.5</v>
      </c>
    </row>
    <row r="3" spans="1:5" ht="15" customHeight="1">
      <c r="A3" s="76" t="s">
        <v>142</v>
      </c>
      <c r="B3" s="61"/>
      <c r="C3" s="63" t="s">
        <v>143</v>
      </c>
      <c r="D3" s="64"/>
      <c r="E3" s="77"/>
    </row>
    <row r="4" spans="1:5" ht="15" customHeight="1">
      <c r="A4" s="42" t="s">
        <v>3</v>
      </c>
      <c r="B4" s="45">
        <v>2.5</v>
      </c>
      <c r="C4" s="44" t="s">
        <v>6</v>
      </c>
      <c r="D4" s="43">
        <v>1042.5</v>
      </c>
      <c r="E4" s="3" t="s">
        <v>7</v>
      </c>
    </row>
    <row r="5" spans="1:5" ht="15" customHeight="1">
      <c r="A5" s="42" t="s">
        <v>2</v>
      </c>
      <c r="B5" s="3" t="s">
        <v>144</v>
      </c>
    </row>
    <row r="6" spans="1:5">
      <c r="A6" s="42" t="s">
        <v>1</v>
      </c>
      <c r="B6" s="3" t="s">
        <v>145</v>
      </c>
    </row>
    <row r="7" spans="1:5" ht="42" customHeight="1">
      <c r="A7" s="41" t="s">
        <v>4</v>
      </c>
      <c r="B7" s="78" t="s">
        <v>146</v>
      </c>
      <c r="C7" s="78"/>
      <c r="D7" s="78"/>
      <c r="E7" s="78"/>
    </row>
    <row r="8" spans="1:5">
      <c r="A8" s="47" t="s">
        <v>147</v>
      </c>
      <c r="B8" s="2" t="s">
        <v>148</v>
      </c>
      <c r="C8" s="1" t="s">
        <v>114</v>
      </c>
      <c r="D8" s="4" t="s">
        <v>0</v>
      </c>
      <c r="E8" s="46">
        <f>D10+D15+D20</f>
        <v>3996</v>
      </c>
    </row>
    <row r="9" spans="1:5">
      <c r="A9" s="76" t="s">
        <v>73</v>
      </c>
      <c r="B9" s="61"/>
      <c r="C9" s="63" t="s">
        <v>24</v>
      </c>
      <c r="D9" s="64"/>
      <c r="E9" s="77"/>
    </row>
    <row r="10" spans="1:5" ht="15" customHeight="1">
      <c r="A10" s="42" t="s">
        <v>3</v>
      </c>
      <c r="B10" s="45">
        <v>5</v>
      </c>
      <c r="C10" s="44" t="s">
        <v>6</v>
      </c>
      <c r="D10" s="43">
        <v>1428</v>
      </c>
      <c r="E10" s="3" t="s">
        <v>5</v>
      </c>
    </row>
    <row r="11" spans="1:5" ht="15" customHeight="1">
      <c r="A11" s="42" t="s">
        <v>2</v>
      </c>
      <c r="B11" s="3" t="s">
        <v>149</v>
      </c>
    </row>
    <row r="12" spans="1:5">
      <c r="A12" s="42" t="s">
        <v>1</v>
      </c>
      <c r="B12" s="3" t="s">
        <v>150</v>
      </c>
    </row>
    <row r="13" spans="1:5" ht="28.5" customHeight="1">
      <c r="A13" s="41" t="s">
        <v>4</v>
      </c>
      <c r="B13" s="78" t="s">
        <v>151</v>
      </c>
      <c r="C13" s="78"/>
      <c r="D13" s="78"/>
      <c r="E13" s="78"/>
    </row>
    <row r="14" spans="1:5">
      <c r="A14" s="76" t="s">
        <v>152</v>
      </c>
      <c r="B14" s="61"/>
      <c r="C14" s="63" t="s">
        <v>24</v>
      </c>
      <c r="D14" s="64"/>
      <c r="E14" s="77"/>
    </row>
    <row r="15" spans="1:5">
      <c r="A15" s="42" t="s">
        <v>3</v>
      </c>
      <c r="B15" s="45">
        <v>5</v>
      </c>
      <c r="C15" s="44" t="s">
        <v>6</v>
      </c>
      <c r="D15" s="43">
        <v>1428</v>
      </c>
      <c r="E15" s="3" t="s">
        <v>5</v>
      </c>
    </row>
    <row r="16" spans="1:5">
      <c r="A16" s="42" t="s">
        <v>2</v>
      </c>
      <c r="B16" s="3" t="s">
        <v>149</v>
      </c>
    </row>
    <row r="17" spans="1:5">
      <c r="A17" s="42" t="s">
        <v>1</v>
      </c>
      <c r="B17" s="3" t="s">
        <v>150</v>
      </c>
    </row>
    <row r="18" spans="1:5" ht="29.25" customHeight="1">
      <c r="A18" s="41" t="s">
        <v>4</v>
      </c>
      <c r="B18" s="78" t="s">
        <v>151</v>
      </c>
      <c r="C18" s="78"/>
      <c r="D18" s="78"/>
      <c r="E18" s="78"/>
    </row>
    <row r="19" spans="1:5">
      <c r="A19" s="76" t="s">
        <v>153</v>
      </c>
      <c r="B19" s="61"/>
      <c r="C19" s="63" t="s">
        <v>57</v>
      </c>
      <c r="D19" s="64"/>
      <c r="E19" s="77"/>
    </row>
    <row r="20" spans="1:5">
      <c r="A20" s="42" t="s">
        <v>3</v>
      </c>
      <c r="B20" s="45">
        <v>5</v>
      </c>
      <c r="C20" s="44" t="s">
        <v>6</v>
      </c>
      <c r="D20" s="43">
        <v>1140</v>
      </c>
      <c r="E20" s="3" t="s">
        <v>5</v>
      </c>
    </row>
    <row r="21" spans="1:5">
      <c r="A21" s="42" t="s">
        <v>2</v>
      </c>
      <c r="B21" s="3" t="s">
        <v>149</v>
      </c>
    </row>
    <row r="22" spans="1:5">
      <c r="A22" s="42" t="s">
        <v>1</v>
      </c>
      <c r="B22" s="3" t="s">
        <v>150</v>
      </c>
    </row>
    <row r="23" spans="1:5" ht="28.5" customHeight="1">
      <c r="A23" s="41" t="s">
        <v>4</v>
      </c>
      <c r="B23" s="78" t="s">
        <v>154</v>
      </c>
      <c r="C23" s="78"/>
      <c r="D23" s="78"/>
      <c r="E23" s="78"/>
    </row>
    <row r="24" spans="1:5">
      <c r="A24" s="47" t="s">
        <v>155</v>
      </c>
      <c r="B24" s="2" t="s">
        <v>148</v>
      </c>
      <c r="C24" s="1" t="s">
        <v>114</v>
      </c>
      <c r="D24" s="4" t="s">
        <v>0</v>
      </c>
      <c r="E24" s="46">
        <f>SUM(D26,D31,D36)</f>
        <v>3996</v>
      </c>
    </row>
    <row r="25" spans="1:5">
      <c r="A25" s="76" t="s">
        <v>73</v>
      </c>
      <c r="B25" s="61"/>
      <c r="C25" s="63" t="s">
        <v>24</v>
      </c>
      <c r="D25" s="64"/>
      <c r="E25" s="77"/>
    </row>
    <row r="26" spans="1:5">
      <c r="A26" s="42" t="s">
        <v>3</v>
      </c>
      <c r="B26" s="45">
        <v>5</v>
      </c>
      <c r="C26" s="44" t="s">
        <v>6</v>
      </c>
      <c r="D26" s="43">
        <v>1428</v>
      </c>
      <c r="E26" s="3" t="s">
        <v>5</v>
      </c>
    </row>
    <row r="27" spans="1:5">
      <c r="A27" s="42" t="s">
        <v>2</v>
      </c>
      <c r="B27" s="3" t="s">
        <v>156</v>
      </c>
    </row>
    <row r="28" spans="1:5">
      <c r="A28" s="42" t="s">
        <v>1</v>
      </c>
      <c r="B28" s="3" t="s">
        <v>157</v>
      </c>
    </row>
    <row r="29" spans="1:5" ht="25.5" customHeight="1">
      <c r="A29" s="41" t="s">
        <v>4</v>
      </c>
      <c r="B29" s="78" t="s">
        <v>158</v>
      </c>
      <c r="C29" s="78"/>
      <c r="D29" s="78"/>
      <c r="E29" s="78"/>
    </row>
    <row r="30" spans="1:5">
      <c r="A30" s="76" t="s">
        <v>152</v>
      </c>
      <c r="B30" s="61"/>
      <c r="C30" s="63" t="s">
        <v>24</v>
      </c>
      <c r="D30" s="64"/>
      <c r="E30" s="77"/>
    </row>
    <row r="31" spans="1:5">
      <c r="A31" s="42" t="s">
        <v>3</v>
      </c>
      <c r="B31" s="45">
        <v>5</v>
      </c>
      <c r="C31" s="44" t="s">
        <v>6</v>
      </c>
      <c r="D31" s="43">
        <v>1428</v>
      </c>
      <c r="E31" s="3" t="s">
        <v>5</v>
      </c>
    </row>
    <row r="32" spans="1:5">
      <c r="A32" s="42" t="s">
        <v>2</v>
      </c>
      <c r="B32" s="3" t="s">
        <v>156</v>
      </c>
    </row>
    <row r="33" spans="1:5">
      <c r="A33" s="42" t="s">
        <v>1</v>
      </c>
      <c r="B33" s="3" t="s">
        <v>157</v>
      </c>
    </row>
    <row r="34" spans="1:5" ht="27.75" customHeight="1">
      <c r="A34" s="41" t="s">
        <v>4</v>
      </c>
      <c r="B34" s="78" t="s">
        <v>158</v>
      </c>
      <c r="C34" s="78"/>
      <c r="D34" s="78"/>
      <c r="E34" s="78"/>
    </row>
    <row r="35" spans="1:5">
      <c r="A35" s="76" t="s">
        <v>21</v>
      </c>
      <c r="B35" s="61"/>
      <c r="C35" s="63" t="s">
        <v>19</v>
      </c>
      <c r="D35" s="64"/>
      <c r="E35" s="77"/>
    </row>
    <row r="36" spans="1:5">
      <c r="A36" s="42" t="s">
        <v>3</v>
      </c>
      <c r="B36" s="45">
        <v>5</v>
      </c>
      <c r="C36" s="44" t="s">
        <v>6</v>
      </c>
      <c r="D36" s="43">
        <v>1140</v>
      </c>
      <c r="E36" s="3" t="s">
        <v>5</v>
      </c>
    </row>
    <row r="37" spans="1:5">
      <c r="A37" s="42" t="s">
        <v>2</v>
      </c>
      <c r="B37" s="3" t="s">
        <v>156</v>
      </c>
    </row>
    <row r="38" spans="1:5">
      <c r="A38" s="42" t="s">
        <v>1</v>
      </c>
      <c r="B38" s="3" t="s">
        <v>157</v>
      </c>
    </row>
    <row r="39" spans="1:5" ht="24.75" customHeight="1">
      <c r="A39" s="41" t="s">
        <v>4</v>
      </c>
      <c r="B39" s="78" t="s">
        <v>159</v>
      </c>
      <c r="C39" s="78"/>
      <c r="D39" s="78"/>
      <c r="E39" s="78"/>
    </row>
    <row r="40" spans="1:5">
      <c r="A40" s="47" t="s">
        <v>160</v>
      </c>
      <c r="B40" s="2" t="s">
        <v>107</v>
      </c>
      <c r="C40" s="1" t="s">
        <v>9</v>
      </c>
      <c r="D40" s="4" t="s">
        <v>0</v>
      </c>
      <c r="E40" s="46">
        <f>D42</f>
        <v>173.5</v>
      </c>
    </row>
    <row r="41" spans="1:5">
      <c r="A41" s="76" t="s">
        <v>161</v>
      </c>
      <c r="B41" s="61"/>
      <c r="C41" s="63" t="s">
        <v>19</v>
      </c>
      <c r="D41" s="64"/>
      <c r="E41" s="77"/>
    </row>
    <row r="42" spans="1:5">
      <c r="A42" s="42" t="s">
        <v>3</v>
      </c>
      <c r="B42" s="45">
        <v>0.5</v>
      </c>
      <c r="C42" s="44" t="s">
        <v>6</v>
      </c>
      <c r="D42" s="43">
        <v>173.5</v>
      </c>
      <c r="E42" s="3" t="s">
        <v>7</v>
      </c>
    </row>
    <row r="43" spans="1:5">
      <c r="A43" s="42" t="s">
        <v>2</v>
      </c>
      <c r="B43" s="3" t="s">
        <v>162</v>
      </c>
    </row>
    <row r="44" spans="1:5">
      <c r="A44" s="42" t="s">
        <v>1</v>
      </c>
      <c r="B44" s="3" t="s">
        <v>163</v>
      </c>
    </row>
    <row r="45" spans="1:5">
      <c r="A45" s="41" t="s">
        <v>4</v>
      </c>
      <c r="B45" s="78" t="s">
        <v>164</v>
      </c>
      <c r="C45" s="78"/>
      <c r="D45" s="78"/>
      <c r="E45" s="78"/>
    </row>
    <row r="46" spans="1:5">
      <c r="A46" s="47" t="s">
        <v>165</v>
      </c>
      <c r="B46" s="2" t="s">
        <v>92</v>
      </c>
      <c r="C46" s="1" t="s">
        <v>8</v>
      </c>
      <c r="D46" s="4" t="s">
        <v>0</v>
      </c>
      <c r="E46" s="46">
        <f>D48+D53</f>
        <v>658</v>
      </c>
    </row>
    <row r="47" spans="1:5">
      <c r="A47" s="76" t="s">
        <v>166</v>
      </c>
      <c r="B47" s="61"/>
      <c r="C47" s="63" t="s">
        <v>23</v>
      </c>
      <c r="D47" s="64"/>
      <c r="E47" s="77"/>
    </row>
    <row r="48" spans="1:5">
      <c r="A48" s="42" t="s">
        <v>3</v>
      </c>
      <c r="B48" s="45">
        <v>1</v>
      </c>
      <c r="C48" s="44" t="s">
        <v>6</v>
      </c>
      <c r="D48" s="43">
        <v>420</v>
      </c>
      <c r="E48" s="3" t="s">
        <v>7</v>
      </c>
    </row>
    <row r="49" spans="1:5">
      <c r="A49" s="42" t="s">
        <v>2</v>
      </c>
      <c r="B49" s="3" t="s">
        <v>167</v>
      </c>
    </row>
    <row r="50" spans="1:5">
      <c r="A50" s="42" t="s">
        <v>1</v>
      </c>
      <c r="B50" s="3" t="s">
        <v>168</v>
      </c>
    </row>
    <row r="51" spans="1:5" ht="29.25" customHeight="1">
      <c r="A51" s="41" t="s">
        <v>4</v>
      </c>
      <c r="B51" s="78" t="s">
        <v>169</v>
      </c>
      <c r="C51" s="78"/>
      <c r="D51" s="78"/>
      <c r="E51" s="78"/>
    </row>
    <row r="52" spans="1:5">
      <c r="A52" s="76" t="s">
        <v>170</v>
      </c>
      <c r="B52" s="61"/>
      <c r="C52" s="63" t="s">
        <v>24</v>
      </c>
      <c r="D52" s="64"/>
      <c r="E52" s="77"/>
    </row>
    <row r="53" spans="1:5">
      <c r="A53" s="42" t="s">
        <v>3</v>
      </c>
      <c r="B53" s="45">
        <v>1</v>
      </c>
      <c r="C53" s="44" t="s">
        <v>6</v>
      </c>
      <c r="D53" s="43">
        <v>238</v>
      </c>
      <c r="E53" s="3" t="s">
        <v>7</v>
      </c>
    </row>
    <row r="54" spans="1:5">
      <c r="A54" s="42" t="s">
        <v>2</v>
      </c>
      <c r="B54" s="3" t="s">
        <v>167</v>
      </c>
    </row>
    <row r="55" spans="1:5">
      <c r="A55" s="42" t="s">
        <v>1</v>
      </c>
      <c r="B55" s="3" t="s">
        <v>168</v>
      </c>
    </row>
    <row r="56" spans="1:5" ht="29.25" customHeight="1">
      <c r="A56" s="41" t="s">
        <v>4</v>
      </c>
      <c r="B56" s="78" t="s">
        <v>169</v>
      </c>
      <c r="C56" s="78"/>
      <c r="D56" s="78"/>
      <c r="E56" s="78"/>
    </row>
    <row r="57" spans="1:5">
      <c r="A57" s="47" t="s">
        <v>171</v>
      </c>
      <c r="B57" s="2" t="s">
        <v>172</v>
      </c>
      <c r="C57" s="1" t="s">
        <v>20</v>
      </c>
      <c r="D57" s="4" t="s">
        <v>0</v>
      </c>
      <c r="E57" s="46">
        <f>SUM(D59,D64,D69,D74)</f>
        <v>5424</v>
      </c>
    </row>
    <row r="58" spans="1:5">
      <c r="A58" s="76" t="s">
        <v>173</v>
      </c>
      <c r="B58" s="61"/>
      <c r="C58" s="63" t="s">
        <v>174</v>
      </c>
      <c r="D58" s="64"/>
      <c r="E58" s="77"/>
    </row>
    <row r="59" spans="1:5">
      <c r="A59" s="42" t="s">
        <v>3</v>
      </c>
      <c r="B59" s="45">
        <v>5</v>
      </c>
      <c r="C59" s="44" t="s">
        <v>6</v>
      </c>
      <c r="D59" s="43">
        <v>1428</v>
      </c>
      <c r="E59" s="3" t="s">
        <v>5</v>
      </c>
    </row>
    <row r="60" spans="1:5">
      <c r="A60" s="42" t="s">
        <v>2</v>
      </c>
      <c r="B60" s="3" t="s">
        <v>186</v>
      </c>
    </row>
    <row r="61" spans="1:5">
      <c r="A61" s="42" t="s">
        <v>1</v>
      </c>
      <c r="B61" s="3" t="s">
        <v>175</v>
      </c>
    </row>
    <row r="62" spans="1:5">
      <c r="A62" s="41" t="s">
        <v>4</v>
      </c>
      <c r="B62" s="75" t="s">
        <v>176</v>
      </c>
      <c r="C62" s="75"/>
      <c r="D62" s="75"/>
      <c r="E62" s="75"/>
    </row>
    <row r="63" spans="1:5">
      <c r="A63" s="76" t="s">
        <v>177</v>
      </c>
      <c r="B63" s="61"/>
      <c r="C63" s="63" t="s">
        <v>24</v>
      </c>
      <c r="D63" s="64"/>
      <c r="E63" s="77"/>
    </row>
    <row r="64" spans="1:5">
      <c r="A64" s="42" t="s">
        <v>3</v>
      </c>
      <c r="B64" s="45">
        <v>5</v>
      </c>
      <c r="C64" s="44" t="s">
        <v>6</v>
      </c>
      <c r="D64" s="43">
        <v>1428</v>
      </c>
      <c r="E64" s="3" t="s">
        <v>5</v>
      </c>
    </row>
    <row r="65" spans="1:5">
      <c r="A65" s="42" t="s">
        <v>2</v>
      </c>
      <c r="B65" s="3" t="s">
        <v>186</v>
      </c>
    </row>
    <row r="66" spans="1:5">
      <c r="A66" s="42" t="s">
        <v>1</v>
      </c>
      <c r="B66" s="3" t="s">
        <v>175</v>
      </c>
    </row>
    <row r="67" spans="1:5" ht="15" customHeight="1">
      <c r="A67" s="41" t="s">
        <v>4</v>
      </c>
      <c r="B67" s="75" t="s">
        <v>176</v>
      </c>
      <c r="C67" s="75"/>
      <c r="D67" s="75"/>
      <c r="E67" s="75"/>
    </row>
    <row r="68" spans="1:5">
      <c r="A68" s="76" t="s">
        <v>178</v>
      </c>
      <c r="B68" s="61"/>
      <c r="C68" s="63" t="s">
        <v>24</v>
      </c>
      <c r="D68" s="64"/>
      <c r="E68" s="77"/>
    </row>
    <row r="69" spans="1:5">
      <c r="A69" s="42" t="s">
        <v>3</v>
      </c>
      <c r="B69" s="45">
        <v>5</v>
      </c>
      <c r="C69" s="44" t="s">
        <v>6</v>
      </c>
      <c r="D69" s="43">
        <v>1428</v>
      </c>
      <c r="E69" s="3" t="s">
        <v>5</v>
      </c>
    </row>
    <row r="70" spans="1:5">
      <c r="A70" s="42" t="s">
        <v>2</v>
      </c>
      <c r="B70" s="3" t="s">
        <v>186</v>
      </c>
    </row>
    <row r="71" spans="1:5">
      <c r="A71" s="42" t="s">
        <v>1</v>
      </c>
      <c r="B71" s="3" t="s">
        <v>175</v>
      </c>
    </row>
    <row r="72" spans="1:5" ht="15" customHeight="1">
      <c r="A72" s="41" t="s">
        <v>4</v>
      </c>
      <c r="B72" s="75" t="s">
        <v>176</v>
      </c>
      <c r="C72" s="75"/>
      <c r="D72" s="75"/>
      <c r="E72" s="75"/>
    </row>
    <row r="73" spans="1:5">
      <c r="A73" s="76" t="s">
        <v>68</v>
      </c>
      <c r="B73" s="61"/>
      <c r="C73" s="63" t="s">
        <v>179</v>
      </c>
      <c r="D73" s="64"/>
      <c r="E73" s="77"/>
    </row>
    <row r="74" spans="1:5">
      <c r="A74" s="42" t="s">
        <v>3</v>
      </c>
      <c r="B74" s="45">
        <v>5</v>
      </c>
      <c r="C74" s="44" t="s">
        <v>6</v>
      </c>
      <c r="D74" s="43">
        <v>1140</v>
      </c>
      <c r="E74" s="3" t="s">
        <v>5</v>
      </c>
    </row>
    <row r="75" spans="1:5">
      <c r="A75" s="42" t="s">
        <v>2</v>
      </c>
      <c r="B75" s="3" t="s">
        <v>186</v>
      </c>
    </row>
    <row r="76" spans="1:5">
      <c r="A76" s="42" t="s">
        <v>1</v>
      </c>
      <c r="B76" s="3" t="s">
        <v>175</v>
      </c>
    </row>
    <row r="77" spans="1:5" ht="28.5" customHeight="1">
      <c r="A77" s="41" t="s">
        <v>4</v>
      </c>
      <c r="B77" s="75" t="s">
        <v>180</v>
      </c>
      <c r="C77" s="75"/>
      <c r="D77" s="75"/>
      <c r="E77" s="75"/>
    </row>
    <row r="78" spans="1:5">
      <c r="A78" s="47" t="s">
        <v>181</v>
      </c>
      <c r="B78" s="2" t="s">
        <v>182</v>
      </c>
      <c r="C78" s="1" t="s">
        <v>114</v>
      </c>
      <c r="D78" s="4" t="s">
        <v>0</v>
      </c>
      <c r="E78" s="46">
        <f>D80+D85+D90</f>
        <v>399.6</v>
      </c>
    </row>
    <row r="79" spans="1:5">
      <c r="A79" s="76" t="s">
        <v>183</v>
      </c>
      <c r="B79" s="61"/>
      <c r="C79" s="63" t="s">
        <v>24</v>
      </c>
      <c r="D79" s="64"/>
      <c r="E79" s="77"/>
    </row>
    <row r="80" spans="1:5">
      <c r="A80" s="42" t="s">
        <v>3</v>
      </c>
      <c r="B80" s="45">
        <v>0.5</v>
      </c>
      <c r="C80" s="44" t="s">
        <v>6</v>
      </c>
      <c r="D80" s="43">
        <v>142.80000000000001</v>
      </c>
      <c r="E80" s="3" t="s">
        <v>5</v>
      </c>
    </row>
    <row r="81" spans="1:5">
      <c r="A81" s="42" t="s">
        <v>2</v>
      </c>
      <c r="B81" s="3" t="s">
        <v>184</v>
      </c>
    </row>
    <row r="82" spans="1:5">
      <c r="A82" s="42" t="s">
        <v>1</v>
      </c>
      <c r="B82" s="3" t="s">
        <v>133</v>
      </c>
    </row>
    <row r="83" spans="1:5" ht="26.25" customHeight="1">
      <c r="A83" s="41" t="s">
        <v>4</v>
      </c>
      <c r="B83" s="75" t="s">
        <v>185</v>
      </c>
      <c r="C83" s="75"/>
      <c r="D83" s="75"/>
      <c r="E83" s="75"/>
    </row>
    <row r="84" spans="1:5">
      <c r="A84" s="76" t="s">
        <v>70</v>
      </c>
      <c r="B84" s="61"/>
      <c r="C84" s="63" t="s">
        <v>24</v>
      </c>
      <c r="D84" s="64"/>
      <c r="E84" s="77"/>
    </row>
    <row r="85" spans="1:5">
      <c r="A85" s="42" t="s">
        <v>3</v>
      </c>
      <c r="B85" s="45">
        <v>0.5</v>
      </c>
      <c r="C85" s="44" t="s">
        <v>6</v>
      </c>
      <c r="D85" s="43">
        <v>142.80000000000001</v>
      </c>
      <c r="E85" s="3" t="s">
        <v>5</v>
      </c>
    </row>
    <row r="86" spans="1:5">
      <c r="A86" s="42" t="s">
        <v>2</v>
      </c>
      <c r="B86" s="3" t="s">
        <v>184</v>
      </c>
    </row>
    <row r="87" spans="1:5">
      <c r="A87" s="42" t="s">
        <v>1</v>
      </c>
      <c r="B87" s="3" t="s">
        <v>133</v>
      </c>
    </row>
    <row r="88" spans="1:5" ht="26.25" customHeight="1">
      <c r="A88" s="41" t="s">
        <v>4</v>
      </c>
      <c r="B88" s="75" t="s">
        <v>185</v>
      </c>
      <c r="C88" s="75"/>
      <c r="D88" s="75"/>
      <c r="E88" s="75"/>
    </row>
    <row r="89" spans="1:5">
      <c r="A89" s="76" t="s">
        <v>187</v>
      </c>
      <c r="B89" s="61"/>
      <c r="C89" s="63" t="s">
        <v>188</v>
      </c>
      <c r="D89" s="64"/>
      <c r="E89" s="77"/>
    </row>
    <row r="90" spans="1:5">
      <c r="A90" s="42" t="s">
        <v>3</v>
      </c>
      <c r="B90" s="45">
        <v>0.5</v>
      </c>
      <c r="C90" s="44" t="s">
        <v>6</v>
      </c>
      <c r="D90" s="43">
        <v>114</v>
      </c>
      <c r="E90" s="3" t="s">
        <v>5</v>
      </c>
    </row>
    <row r="91" spans="1:5">
      <c r="A91" s="42" t="s">
        <v>2</v>
      </c>
      <c r="B91" s="3" t="s">
        <v>184</v>
      </c>
    </row>
    <row r="92" spans="1:5">
      <c r="A92" s="42" t="s">
        <v>1</v>
      </c>
      <c r="B92" s="3" t="s">
        <v>133</v>
      </c>
    </row>
    <row r="93" spans="1:5" ht="26.25" customHeight="1">
      <c r="A93" s="41" t="s">
        <v>4</v>
      </c>
      <c r="B93" s="75" t="s">
        <v>189</v>
      </c>
      <c r="C93" s="75"/>
      <c r="D93" s="75"/>
      <c r="E93" s="75"/>
    </row>
    <row r="94" spans="1:5">
      <c r="A94" s="47" t="s">
        <v>190</v>
      </c>
      <c r="B94" s="2" t="s">
        <v>87</v>
      </c>
      <c r="C94" s="1" t="s">
        <v>20</v>
      </c>
      <c r="D94" s="4" t="s">
        <v>0</v>
      </c>
      <c r="E94" s="46">
        <f>SUM(D96,D101,D106,D111)</f>
        <v>5424</v>
      </c>
    </row>
    <row r="95" spans="1:5">
      <c r="A95" s="76" t="s">
        <v>191</v>
      </c>
      <c r="B95" s="61"/>
      <c r="C95" s="63" t="s">
        <v>24</v>
      </c>
      <c r="D95" s="64"/>
      <c r="E95" s="77"/>
    </row>
    <row r="96" spans="1:5">
      <c r="A96" s="42" t="s">
        <v>3</v>
      </c>
      <c r="B96" s="45">
        <v>5</v>
      </c>
      <c r="C96" s="44" t="s">
        <v>6</v>
      </c>
      <c r="D96" s="43">
        <v>1428</v>
      </c>
      <c r="E96" s="3" t="s">
        <v>5</v>
      </c>
    </row>
    <row r="97" spans="1:5">
      <c r="A97" s="42" t="s">
        <v>2</v>
      </c>
      <c r="B97" s="3" t="s">
        <v>192</v>
      </c>
    </row>
    <row r="98" spans="1:5">
      <c r="A98" s="42" t="s">
        <v>1</v>
      </c>
      <c r="B98" s="3" t="s">
        <v>136</v>
      </c>
    </row>
    <row r="99" spans="1:5" ht="25.5" customHeight="1">
      <c r="A99" s="41" t="s">
        <v>4</v>
      </c>
      <c r="B99" s="78" t="s">
        <v>193</v>
      </c>
      <c r="C99" s="78"/>
      <c r="D99" s="78"/>
      <c r="E99" s="78"/>
    </row>
    <row r="100" spans="1:5">
      <c r="A100" s="76" t="s">
        <v>194</v>
      </c>
      <c r="B100" s="61"/>
      <c r="C100" s="63" t="s">
        <v>24</v>
      </c>
      <c r="D100" s="64"/>
      <c r="E100" s="77"/>
    </row>
    <row r="101" spans="1:5">
      <c r="A101" s="42" t="s">
        <v>3</v>
      </c>
      <c r="B101" s="45">
        <v>5</v>
      </c>
      <c r="C101" s="44" t="s">
        <v>6</v>
      </c>
      <c r="D101" s="43">
        <v>1428</v>
      </c>
      <c r="E101" s="3" t="s">
        <v>5</v>
      </c>
    </row>
    <row r="102" spans="1:5">
      <c r="A102" s="42" t="s">
        <v>2</v>
      </c>
      <c r="B102" s="3" t="s">
        <v>192</v>
      </c>
    </row>
    <row r="103" spans="1:5">
      <c r="A103" s="42" t="s">
        <v>1</v>
      </c>
      <c r="B103" s="3" t="s">
        <v>136</v>
      </c>
    </row>
    <row r="104" spans="1:5" ht="24.75" customHeight="1">
      <c r="A104" s="41" t="s">
        <v>4</v>
      </c>
      <c r="B104" s="78" t="s">
        <v>193</v>
      </c>
      <c r="C104" s="78"/>
      <c r="D104" s="78"/>
      <c r="E104" s="78"/>
    </row>
    <row r="105" spans="1:5">
      <c r="A105" s="76" t="s">
        <v>195</v>
      </c>
      <c r="B105" s="61"/>
      <c r="C105" s="63" t="s">
        <v>24</v>
      </c>
      <c r="D105" s="64"/>
      <c r="E105" s="77"/>
    </row>
    <row r="106" spans="1:5">
      <c r="A106" s="42" t="s">
        <v>3</v>
      </c>
      <c r="B106" s="45">
        <v>5</v>
      </c>
      <c r="C106" s="44" t="s">
        <v>6</v>
      </c>
      <c r="D106" s="43">
        <v>1428</v>
      </c>
      <c r="E106" s="3" t="s">
        <v>5</v>
      </c>
    </row>
    <row r="107" spans="1:5">
      <c r="A107" s="42" t="s">
        <v>2</v>
      </c>
      <c r="B107" s="3" t="s">
        <v>192</v>
      </c>
    </row>
    <row r="108" spans="1:5">
      <c r="A108" s="42" t="s">
        <v>1</v>
      </c>
      <c r="B108" s="3" t="s">
        <v>136</v>
      </c>
    </row>
    <row r="109" spans="1:5" ht="28.5" customHeight="1">
      <c r="A109" s="41" t="s">
        <v>4</v>
      </c>
      <c r="B109" s="78" t="s">
        <v>193</v>
      </c>
      <c r="C109" s="78"/>
      <c r="D109" s="78"/>
      <c r="E109" s="78"/>
    </row>
    <row r="110" spans="1:5">
      <c r="A110" s="76" t="s">
        <v>196</v>
      </c>
      <c r="B110" s="61"/>
      <c r="C110" s="63" t="s">
        <v>19</v>
      </c>
      <c r="D110" s="64"/>
      <c r="E110" s="77"/>
    </row>
    <row r="111" spans="1:5">
      <c r="A111" s="42" t="s">
        <v>3</v>
      </c>
      <c r="B111" s="45">
        <v>5</v>
      </c>
      <c r="C111" s="44" t="s">
        <v>6</v>
      </c>
      <c r="D111" s="43">
        <v>1140</v>
      </c>
      <c r="E111" s="3" t="s">
        <v>5</v>
      </c>
    </row>
    <row r="112" spans="1:5">
      <c r="A112" s="42" t="s">
        <v>2</v>
      </c>
      <c r="B112" s="3" t="s">
        <v>192</v>
      </c>
    </row>
    <row r="113" spans="1:5">
      <c r="A113" s="42" t="s">
        <v>1</v>
      </c>
      <c r="B113" s="3" t="s">
        <v>136</v>
      </c>
    </row>
    <row r="114" spans="1:5">
      <c r="A114" s="41" t="s">
        <v>4</v>
      </c>
      <c r="B114" s="78" t="s">
        <v>197</v>
      </c>
      <c r="C114" s="78"/>
      <c r="D114" s="78"/>
      <c r="E114" s="78"/>
    </row>
    <row r="115" spans="1:5">
      <c r="A115" s="47" t="s">
        <v>198</v>
      </c>
      <c r="B115" s="2" t="s">
        <v>148</v>
      </c>
      <c r="C115" s="1" t="s">
        <v>114</v>
      </c>
      <c r="D115" s="4" t="s">
        <v>0</v>
      </c>
      <c r="E115" s="46">
        <f>D117+D122+D127</f>
        <v>4170</v>
      </c>
    </row>
    <row r="116" spans="1:5">
      <c r="A116" s="76" t="s">
        <v>199</v>
      </c>
      <c r="B116" s="61"/>
      <c r="C116" s="63" t="s">
        <v>24</v>
      </c>
      <c r="D116" s="64"/>
      <c r="E116" s="77"/>
    </row>
    <row r="117" spans="1:5">
      <c r="A117" s="42" t="s">
        <v>3</v>
      </c>
      <c r="B117" s="45">
        <v>5</v>
      </c>
      <c r="C117" s="44" t="s">
        <v>6</v>
      </c>
      <c r="D117" s="43">
        <v>1602</v>
      </c>
      <c r="E117" s="3" t="s">
        <v>5</v>
      </c>
    </row>
    <row r="118" spans="1:5">
      <c r="A118" s="42" t="s">
        <v>2</v>
      </c>
      <c r="B118" s="3" t="s">
        <v>192</v>
      </c>
    </row>
    <row r="119" spans="1:5">
      <c r="A119" s="42" t="s">
        <v>1</v>
      </c>
      <c r="B119" s="3" t="s">
        <v>200</v>
      </c>
    </row>
    <row r="120" spans="1:5" ht="57.75" customHeight="1">
      <c r="A120" s="41" t="s">
        <v>4</v>
      </c>
      <c r="B120" s="78" t="s">
        <v>201</v>
      </c>
      <c r="C120" s="78"/>
      <c r="D120" s="78"/>
      <c r="E120" s="78"/>
    </row>
    <row r="121" spans="1:5">
      <c r="A121" s="76" t="s">
        <v>202</v>
      </c>
      <c r="B121" s="61"/>
      <c r="C121" s="63" t="s">
        <v>24</v>
      </c>
      <c r="D121" s="64"/>
      <c r="E121" s="77"/>
    </row>
    <row r="122" spans="1:5">
      <c r="A122" s="42" t="s">
        <v>3</v>
      </c>
      <c r="B122" s="45">
        <v>5</v>
      </c>
      <c r="C122" s="44" t="s">
        <v>6</v>
      </c>
      <c r="D122" s="43">
        <v>1428</v>
      </c>
      <c r="E122" s="3" t="s">
        <v>5</v>
      </c>
    </row>
    <row r="123" spans="1:5">
      <c r="A123" s="42" t="s">
        <v>2</v>
      </c>
      <c r="B123" s="3" t="s">
        <v>192</v>
      </c>
    </row>
    <row r="124" spans="1:5">
      <c r="A124" s="42" t="s">
        <v>1</v>
      </c>
      <c r="B124" s="3" t="s">
        <v>200</v>
      </c>
    </row>
    <row r="125" spans="1:5" ht="56.25" customHeight="1">
      <c r="A125" s="41" t="s">
        <v>4</v>
      </c>
      <c r="B125" s="78" t="s">
        <v>201</v>
      </c>
      <c r="C125" s="78"/>
      <c r="D125" s="78"/>
      <c r="E125" s="78"/>
    </row>
    <row r="126" spans="1:5">
      <c r="A126" s="76" t="s">
        <v>203</v>
      </c>
      <c r="B126" s="61"/>
      <c r="C126" s="63" t="s">
        <v>57</v>
      </c>
      <c r="D126" s="64"/>
      <c r="E126" s="77"/>
    </row>
    <row r="127" spans="1:5">
      <c r="A127" s="42" t="s">
        <v>3</v>
      </c>
      <c r="B127" s="45">
        <v>5</v>
      </c>
      <c r="C127" s="44" t="s">
        <v>6</v>
      </c>
      <c r="D127" s="43">
        <v>1140</v>
      </c>
      <c r="E127" s="3" t="s">
        <v>5</v>
      </c>
    </row>
    <row r="128" spans="1:5">
      <c r="A128" s="42" t="s">
        <v>2</v>
      </c>
      <c r="B128" s="3" t="s">
        <v>192</v>
      </c>
    </row>
    <row r="129" spans="1:5">
      <c r="A129" s="42" t="s">
        <v>1</v>
      </c>
      <c r="B129" s="3" t="s">
        <v>200</v>
      </c>
    </row>
    <row r="130" spans="1:5" ht="58.5" customHeight="1">
      <c r="A130" s="41" t="s">
        <v>4</v>
      </c>
      <c r="B130" s="78" t="s">
        <v>201</v>
      </c>
      <c r="C130" s="78"/>
      <c r="D130" s="78"/>
      <c r="E130" s="78"/>
    </row>
    <row r="131" spans="1:5">
      <c r="A131" s="47" t="s">
        <v>208</v>
      </c>
      <c r="B131" s="2" t="s">
        <v>148</v>
      </c>
      <c r="C131" s="1" t="s">
        <v>114</v>
      </c>
      <c r="D131" s="4" t="s">
        <v>0</v>
      </c>
      <c r="E131" s="46">
        <f>D133+D138+D143</f>
        <v>3996</v>
      </c>
    </row>
    <row r="132" spans="1:5">
      <c r="A132" s="76" t="s">
        <v>204</v>
      </c>
      <c r="B132" s="61"/>
      <c r="C132" s="63" t="s">
        <v>24</v>
      </c>
      <c r="D132" s="64"/>
      <c r="E132" s="77"/>
    </row>
    <row r="133" spans="1:5">
      <c r="A133" s="42" t="s">
        <v>3</v>
      </c>
      <c r="B133" s="45">
        <v>5</v>
      </c>
      <c r="C133" s="44" t="s">
        <v>6</v>
      </c>
      <c r="D133" s="43">
        <v>1428</v>
      </c>
      <c r="E133" s="3" t="s">
        <v>5</v>
      </c>
    </row>
    <row r="134" spans="1:5">
      <c r="A134" s="42" t="s">
        <v>2</v>
      </c>
      <c r="B134" s="3" t="s">
        <v>186</v>
      </c>
    </row>
    <row r="135" spans="1:5" ht="15" customHeight="1">
      <c r="A135" s="42" t="s">
        <v>1</v>
      </c>
      <c r="B135" s="3" t="s">
        <v>205</v>
      </c>
    </row>
    <row r="136" spans="1:5" ht="56.25" customHeight="1">
      <c r="A136" s="41" t="s">
        <v>4</v>
      </c>
      <c r="B136" s="78" t="s">
        <v>206</v>
      </c>
      <c r="C136" s="78"/>
      <c r="D136" s="78"/>
      <c r="E136" s="78"/>
    </row>
    <row r="137" spans="1:5">
      <c r="A137" s="76" t="s">
        <v>207</v>
      </c>
      <c r="B137" s="61"/>
      <c r="C137" s="63" t="s">
        <v>24</v>
      </c>
      <c r="D137" s="64"/>
      <c r="E137" s="77"/>
    </row>
    <row r="138" spans="1:5">
      <c r="A138" s="42" t="s">
        <v>3</v>
      </c>
      <c r="B138" s="45">
        <v>5</v>
      </c>
      <c r="C138" s="44" t="s">
        <v>6</v>
      </c>
      <c r="D138" s="43">
        <v>1428</v>
      </c>
      <c r="E138" s="3" t="s">
        <v>5</v>
      </c>
    </row>
    <row r="139" spans="1:5">
      <c r="A139" s="42" t="s">
        <v>2</v>
      </c>
      <c r="B139" s="3" t="s">
        <v>186</v>
      </c>
    </row>
    <row r="140" spans="1:5">
      <c r="A140" s="42" t="s">
        <v>1</v>
      </c>
      <c r="B140" s="3" t="s">
        <v>205</v>
      </c>
    </row>
    <row r="141" spans="1:5" ht="57" customHeight="1">
      <c r="A141" s="41" t="s">
        <v>4</v>
      </c>
      <c r="B141" s="78" t="s">
        <v>206</v>
      </c>
      <c r="C141" s="78"/>
      <c r="D141" s="78"/>
      <c r="E141" s="78"/>
    </row>
    <row r="142" spans="1:5">
      <c r="A142" s="76" t="s">
        <v>153</v>
      </c>
      <c r="B142" s="61"/>
      <c r="C142" s="63" t="s">
        <v>57</v>
      </c>
      <c r="D142" s="64"/>
      <c r="E142" s="77"/>
    </row>
    <row r="143" spans="1:5">
      <c r="A143" s="42" t="s">
        <v>3</v>
      </c>
      <c r="B143" s="45">
        <v>5</v>
      </c>
      <c r="C143" s="44" t="s">
        <v>6</v>
      </c>
      <c r="D143" s="43">
        <v>1140</v>
      </c>
      <c r="E143" s="3" t="s">
        <v>5</v>
      </c>
    </row>
    <row r="144" spans="1:5">
      <c r="A144" s="42" t="s">
        <v>2</v>
      </c>
      <c r="B144" s="3" t="s">
        <v>186</v>
      </c>
    </row>
    <row r="145" spans="1:5">
      <c r="A145" s="42" t="s">
        <v>1</v>
      </c>
      <c r="B145" s="3" t="s">
        <v>205</v>
      </c>
    </row>
    <row r="146" spans="1:5" ht="60.75" customHeight="1">
      <c r="A146" s="41" t="s">
        <v>4</v>
      </c>
      <c r="B146" s="78" t="s">
        <v>209</v>
      </c>
      <c r="C146" s="78"/>
      <c r="D146" s="78"/>
      <c r="E146" s="78"/>
    </row>
    <row r="147" spans="1:5">
      <c r="A147" s="47" t="s">
        <v>210</v>
      </c>
      <c r="B147" s="2" t="s">
        <v>148</v>
      </c>
      <c r="C147" s="1" t="s">
        <v>114</v>
      </c>
      <c r="D147" s="4" t="s">
        <v>0</v>
      </c>
      <c r="E147" s="46">
        <f>D149+D154+D159</f>
        <v>3996</v>
      </c>
    </row>
    <row r="148" spans="1:5">
      <c r="A148" s="76" t="s">
        <v>211</v>
      </c>
      <c r="B148" s="61"/>
      <c r="C148" s="63" t="s">
        <v>24</v>
      </c>
      <c r="D148" s="64"/>
      <c r="E148" s="77"/>
    </row>
    <row r="149" spans="1:5">
      <c r="A149" s="42" t="s">
        <v>3</v>
      </c>
      <c r="B149" s="45">
        <v>5</v>
      </c>
      <c r="C149" s="44" t="s">
        <v>6</v>
      </c>
      <c r="D149" s="43">
        <v>1428</v>
      </c>
      <c r="E149" s="3" t="s">
        <v>5</v>
      </c>
    </row>
    <row r="150" spans="1:5">
      <c r="A150" s="42" t="s">
        <v>2</v>
      </c>
      <c r="B150" s="3" t="s">
        <v>186</v>
      </c>
    </row>
    <row r="151" spans="1:5">
      <c r="A151" s="42" t="s">
        <v>1</v>
      </c>
      <c r="B151" s="3" t="s">
        <v>212</v>
      </c>
    </row>
    <row r="152" spans="1:5" ht="44.25" customHeight="1">
      <c r="A152" s="41" t="s">
        <v>4</v>
      </c>
      <c r="B152" s="78" t="s">
        <v>213</v>
      </c>
      <c r="C152" s="78"/>
      <c r="D152" s="78"/>
      <c r="E152" s="78"/>
    </row>
    <row r="153" spans="1:5">
      <c r="A153" s="76" t="s">
        <v>214</v>
      </c>
      <c r="B153" s="61"/>
      <c r="C153" s="63" t="s">
        <v>24</v>
      </c>
      <c r="D153" s="64"/>
      <c r="E153" s="77"/>
    </row>
    <row r="154" spans="1:5">
      <c r="A154" s="42" t="s">
        <v>3</v>
      </c>
      <c r="B154" s="45">
        <v>5</v>
      </c>
      <c r="C154" s="44" t="s">
        <v>6</v>
      </c>
      <c r="D154" s="43">
        <v>1428</v>
      </c>
      <c r="E154" s="3" t="s">
        <v>5</v>
      </c>
    </row>
    <row r="155" spans="1:5">
      <c r="A155" s="42" t="s">
        <v>2</v>
      </c>
      <c r="B155" s="3" t="s">
        <v>186</v>
      </c>
    </row>
    <row r="156" spans="1:5">
      <c r="A156" s="42" t="s">
        <v>1</v>
      </c>
      <c r="B156" s="3" t="s">
        <v>212</v>
      </c>
    </row>
    <row r="157" spans="1:5" ht="43.5" customHeight="1">
      <c r="A157" s="41" t="s">
        <v>4</v>
      </c>
      <c r="B157" s="78" t="s">
        <v>213</v>
      </c>
      <c r="C157" s="78"/>
      <c r="D157" s="78"/>
      <c r="E157" s="78"/>
    </row>
    <row r="158" spans="1:5">
      <c r="A158" s="76" t="s">
        <v>215</v>
      </c>
      <c r="B158" s="61"/>
      <c r="C158" s="63" t="s">
        <v>19</v>
      </c>
      <c r="D158" s="64"/>
      <c r="E158" s="77"/>
    </row>
    <row r="159" spans="1:5">
      <c r="A159" s="42" t="s">
        <v>3</v>
      </c>
      <c r="B159" s="45">
        <v>5</v>
      </c>
      <c r="C159" s="44" t="s">
        <v>6</v>
      </c>
      <c r="D159" s="43">
        <v>1140</v>
      </c>
      <c r="E159" s="3" t="s">
        <v>5</v>
      </c>
    </row>
    <row r="160" spans="1:5">
      <c r="A160" s="42" t="s">
        <v>2</v>
      </c>
      <c r="B160" s="3" t="s">
        <v>186</v>
      </c>
    </row>
    <row r="161" spans="1:5">
      <c r="A161" s="42" t="s">
        <v>1</v>
      </c>
      <c r="B161" s="3" t="s">
        <v>212</v>
      </c>
    </row>
    <row r="162" spans="1:5" ht="45.75" customHeight="1">
      <c r="A162" s="41" t="s">
        <v>4</v>
      </c>
      <c r="B162" s="78" t="s">
        <v>216</v>
      </c>
      <c r="C162" s="78"/>
      <c r="D162" s="78"/>
      <c r="E162" s="78"/>
    </row>
    <row r="163" spans="1:5">
      <c r="A163" s="47" t="s">
        <v>224</v>
      </c>
      <c r="B163" s="2" t="s">
        <v>217</v>
      </c>
      <c r="C163" s="1" t="s">
        <v>114</v>
      </c>
      <c r="D163" s="4" t="s">
        <v>0</v>
      </c>
      <c r="E163" s="46">
        <f>D165+D170+D175</f>
        <v>4795.2</v>
      </c>
    </row>
    <row r="164" spans="1:5">
      <c r="A164" s="76" t="s">
        <v>218</v>
      </c>
      <c r="B164" s="61"/>
      <c r="C164" s="63" t="s">
        <v>24</v>
      </c>
      <c r="D164" s="64"/>
      <c r="E164" s="77"/>
    </row>
    <row r="165" spans="1:5">
      <c r="A165" s="42" t="s">
        <v>3</v>
      </c>
      <c r="B165" s="45">
        <v>6</v>
      </c>
      <c r="C165" s="44" t="s">
        <v>6</v>
      </c>
      <c r="D165" s="43">
        <v>1713.6</v>
      </c>
      <c r="E165" s="3" t="s">
        <v>5</v>
      </c>
    </row>
    <row r="166" spans="1:5">
      <c r="A166" s="42" t="s">
        <v>2</v>
      </c>
      <c r="B166" s="3" t="s">
        <v>219</v>
      </c>
    </row>
    <row r="167" spans="1:5">
      <c r="A167" s="42" t="s">
        <v>1</v>
      </c>
      <c r="B167" s="3" t="s">
        <v>220</v>
      </c>
    </row>
    <row r="168" spans="1:5" ht="26.25" customHeight="1">
      <c r="A168" s="41" t="s">
        <v>4</v>
      </c>
      <c r="B168" s="78" t="s">
        <v>221</v>
      </c>
      <c r="C168" s="78"/>
      <c r="D168" s="78"/>
      <c r="E168" s="78"/>
    </row>
    <row r="169" spans="1:5">
      <c r="A169" s="76" t="s">
        <v>222</v>
      </c>
      <c r="B169" s="61"/>
      <c r="C169" s="63" t="s">
        <v>24</v>
      </c>
      <c r="D169" s="64"/>
      <c r="E169" s="77"/>
    </row>
    <row r="170" spans="1:5">
      <c r="A170" s="42" t="s">
        <v>3</v>
      </c>
      <c r="B170" s="45">
        <v>6</v>
      </c>
      <c r="C170" s="44" t="s">
        <v>6</v>
      </c>
      <c r="D170" s="43">
        <v>1713.6</v>
      </c>
      <c r="E170" s="3" t="s">
        <v>5</v>
      </c>
    </row>
    <row r="171" spans="1:5">
      <c r="A171" s="42" t="s">
        <v>2</v>
      </c>
      <c r="B171" s="3" t="s">
        <v>219</v>
      </c>
    </row>
    <row r="172" spans="1:5">
      <c r="A172" s="42" t="s">
        <v>1</v>
      </c>
      <c r="B172" s="3" t="s">
        <v>220</v>
      </c>
    </row>
    <row r="173" spans="1:5" ht="25.5" customHeight="1">
      <c r="A173" s="41" t="s">
        <v>4</v>
      </c>
      <c r="B173" s="78" t="s">
        <v>221</v>
      </c>
      <c r="C173" s="78"/>
      <c r="D173" s="78"/>
      <c r="E173" s="78"/>
    </row>
    <row r="174" spans="1:5">
      <c r="A174" s="76" t="s">
        <v>238</v>
      </c>
      <c r="B174" s="61"/>
      <c r="C174" s="63" t="s">
        <v>19</v>
      </c>
      <c r="D174" s="64"/>
      <c r="E174" s="77"/>
    </row>
    <row r="175" spans="1:5">
      <c r="A175" s="42" t="s">
        <v>3</v>
      </c>
      <c r="B175" s="45">
        <v>6</v>
      </c>
      <c r="C175" s="44" t="s">
        <v>6</v>
      </c>
      <c r="D175" s="43">
        <v>1368</v>
      </c>
      <c r="E175" s="3" t="s">
        <v>5</v>
      </c>
    </row>
    <row r="176" spans="1:5">
      <c r="A176" s="42" t="s">
        <v>2</v>
      </c>
      <c r="B176" s="3" t="s">
        <v>219</v>
      </c>
    </row>
    <row r="177" spans="1:5">
      <c r="A177" s="42" t="s">
        <v>1</v>
      </c>
      <c r="B177" s="3" t="s">
        <v>220</v>
      </c>
    </row>
    <row r="178" spans="1:5" ht="30.75" customHeight="1">
      <c r="A178" s="41" t="s">
        <v>4</v>
      </c>
      <c r="B178" s="78" t="s">
        <v>223</v>
      </c>
      <c r="C178" s="78"/>
      <c r="D178" s="78"/>
      <c r="E178" s="78"/>
    </row>
    <row r="179" spans="1:5">
      <c r="A179" s="47" t="s">
        <v>225</v>
      </c>
      <c r="B179" s="2" t="s">
        <v>182</v>
      </c>
      <c r="C179" s="1" t="s">
        <v>9</v>
      </c>
      <c r="D179" s="4" t="s">
        <v>0</v>
      </c>
      <c r="E179" s="46">
        <v>400.5</v>
      </c>
    </row>
    <row r="180" spans="1:5">
      <c r="A180" s="76" t="s">
        <v>226</v>
      </c>
      <c r="B180" s="61"/>
      <c r="C180" s="63" t="s">
        <v>24</v>
      </c>
      <c r="D180" s="64"/>
      <c r="E180" s="77"/>
    </row>
    <row r="181" spans="1:5">
      <c r="A181" s="42" t="s">
        <v>3</v>
      </c>
      <c r="B181" s="45">
        <v>1.5</v>
      </c>
      <c r="C181" s="44" t="s">
        <v>6</v>
      </c>
      <c r="D181" s="43">
        <v>400.5</v>
      </c>
      <c r="E181" s="3" t="s">
        <v>7</v>
      </c>
    </row>
    <row r="182" spans="1:5">
      <c r="A182" s="42" t="s">
        <v>2</v>
      </c>
      <c r="B182" s="3" t="s">
        <v>227</v>
      </c>
    </row>
    <row r="183" spans="1:5">
      <c r="A183" s="42" t="s">
        <v>1</v>
      </c>
      <c r="B183" s="3" t="s">
        <v>228</v>
      </c>
    </row>
    <row r="184" spans="1:5" ht="27.75" customHeight="1">
      <c r="A184" s="41" t="s">
        <v>4</v>
      </c>
      <c r="B184" s="78" t="s">
        <v>229</v>
      </c>
      <c r="C184" s="78"/>
      <c r="D184" s="78"/>
      <c r="E184" s="78"/>
    </row>
    <row r="185" spans="1:5">
      <c r="A185" s="47" t="s">
        <v>230</v>
      </c>
      <c r="B185" s="2" t="s">
        <v>49</v>
      </c>
      <c r="C185" s="1" t="s">
        <v>20</v>
      </c>
      <c r="D185" s="4" t="s">
        <v>0</v>
      </c>
      <c r="E185" s="46">
        <f>D187+D192+D197+D202</f>
        <v>3254.3999999999996</v>
      </c>
    </row>
    <row r="186" spans="1:5">
      <c r="A186" s="76" t="s">
        <v>207</v>
      </c>
      <c r="B186" s="61"/>
      <c r="C186" s="63" t="s">
        <v>24</v>
      </c>
      <c r="D186" s="64"/>
      <c r="E186" s="77"/>
    </row>
    <row r="187" spans="1:5">
      <c r="A187" s="42" t="s">
        <v>3</v>
      </c>
      <c r="B187" s="45">
        <v>3</v>
      </c>
      <c r="C187" s="44" t="s">
        <v>6</v>
      </c>
      <c r="D187" s="43">
        <v>856.8</v>
      </c>
      <c r="E187" s="3" t="s">
        <v>5</v>
      </c>
    </row>
    <row r="188" spans="1:5">
      <c r="A188" s="42" t="s">
        <v>2</v>
      </c>
      <c r="B188" s="3" t="s">
        <v>231</v>
      </c>
    </row>
    <row r="189" spans="1:5">
      <c r="A189" s="42" t="s">
        <v>1</v>
      </c>
      <c r="B189" s="3" t="s">
        <v>232</v>
      </c>
    </row>
    <row r="190" spans="1:5" ht="26.25" customHeight="1">
      <c r="A190" s="41" t="s">
        <v>4</v>
      </c>
      <c r="B190" s="78" t="s">
        <v>233</v>
      </c>
      <c r="C190" s="78"/>
      <c r="D190" s="78"/>
      <c r="E190" s="78"/>
    </row>
    <row r="191" spans="1:5">
      <c r="A191" s="76" t="s">
        <v>234</v>
      </c>
      <c r="B191" s="61"/>
      <c r="C191" s="63" t="s">
        <v>24</v>
      </c>
      <c r="D191" s="64"/>
      <c r="E191" s="77"/>
    </row>
    <row r="192" spans="1:5">
      <c r="A192" s="42" t="s">
        <v>3</v>
      </c>
      <c r="B192" s="45">
        <v>3</v>
      </c>
      <c r="C192" s="44" t="s">
        <v>6</v>
      </c>
      <c r="D192" s="43">
        <v>856.8</v>
      </c>
      <c r="E192" s="3" t="s">
        <v>5</v>
      </c>
    </row>
    <row r="193" spans="1:5">
      <c r="A193" s="42" t="s">
        <v>2</v>
      </c>
      <c r="B193" s="3" t="s">
        <v>231</v>
      </c>
    </row>
    <row r="194" spans="1:5">
      <c r="A194" s="42" t="s">
        <v>1</v>
      </c>
      <c r="B194" s="3" t="s">
        <v>232</v>
      </c>
    </row>
    <row r="195" spans="1:5" ht="27" customHeight="1">
      <c r="A195" s="41" t="s">
        <v>4</v>
      </c>
      <c r="B195" s="78" t="s">
        <v>233</v>
      </c>
      <c r="C195" s="78"/>
      <c r="D195" s="78"/>
      <c r="E195" s="78"/>
    </row>
    <row r="196" spans="1:5">
      <c r="A196" s="76" t="s">
        <v>235</v>
      </c>
      <c r="B196" s="61"/>
      <c r="C196" s="63" t="s">
        <v>24</v>
      </c>
      <c r="D196" s="64"/>
      <c r="E196" s="77"/>
    </row>
    <row r="197" spans="1:5">
      <c r="A197" s="42" t="s">
        <v>3</v>
      </c>
      <c r="B197" s="45">
        <v>3</v>
      </c>
      <c r="C197" s="44" t="s">
        <v>6</v>
      </c>
      <c r="D197" s="43">
        <v>856.8</v>
      </c>
      <c r="E197" s="3" t="s">
        <v>5</v>
      </c>
    </row>
    <row r="198" spans="1:5">
      <c r="A198" s="42" t="s">
        <v>2</v>
      </c>
      <c r="B198" s="3" t="s">
        <v>231</v>
      </c>
    </row>
    <row r="199" spans="1:5">
      <c r="A199" s="42" t="s">
        <v>1</v>
      </c>
      <c r="B199" s="3" t="s">
        <v>232</v>
      </c>
    </row>
    <row r="200" spans="1:5" ht="25.5" customHeight="1">
      <c r="A200" s="41" t="s">
        <v>4</v>
      </c>
      <c r="B200" s="78" t="s">
        <v>233</v>
      </c>
      <c r="C200" s="78"/>
      <c r="D200" s="78"/>
      <c r="E200" s="78"/>
    </row>
    <row r="201" spans="1:5" ht="15" customHeight="1">
      <c r="A201" s="76" t="s">
        <v>68</v>
      </c>
      <c r="B201" s="61"/>
      <c r="C201" s="63" t="s">
        <v>179</v>
      </c>
      <c r="D201" s="64"/>
      <c r="E201" s="77"/>
    </row>
    <row r="202" spans="1:5" ht="15" customHeight="1">
      <c r="A202" s="42" t="s">
        <v>3</v>
      </c>
      <c r="B202" s="45">
        <v>3</v>
      </c>
      <c r="C202" s="44" t="s">
        <v>6</v>
      </c>
      <c r="D202" s="43">
        <v>684</v>
      </c>
      <c r="E202" s="3" t="s">
        <v>5</v>
      </c>
    </row>
    <row r="203" spans="1:5" ht="15" customHeight="1">
      <c r="A203" s="42" t="s">
        <v>2</v>
      </c>
      <c r="B203" s="3" t="s">
        <v>231</v>
      </c>
    </row>
    <row r="204" spans="1:5" ht="15" customHeight="1">
      <c r="A204" s="42" t="s">
        <v>1</v>
      </c>
      <c r="B204" s="3" t="s">
        <v>232</v>
      </c>
    </row>
    <row r="205" spans="1:5" ht="27.75" customHeight="1">
      <c r="A205" s="41" t="s">
        <v>4</v>
      </c>
      <c r="B205" s="78" t="s">
        <v>236</v>
      </c>
      <c r="C205" s="78"/>
      <c r="D205" s="78"/>
      <c r="E205" s="78"/>
    </row>
    <row r="206" spans="1:5">
      <c r="A206" s="80" t="s">
        <v>10</v>
      </c>
      <c r="B206" s="70"/>
      <c r="C206" s="83" t="s">
        <v>11</v>
      </c>
      <c r="D206" s="84"/>
      <c r="E206" s="6">
        <v>153</v>
      </c>
    </row>
    <row r="207" spans="1:5">
      <c r="A207" s="81"/>
      <c r="B207" s="72"/>
      <c r="C207" s="83" t="s">
        <v>12</v>
      </c>
      <c r="D207" s="84"/>
      <c r="E207" s="8">
        <v>33</v>
      </c>
    </row>
    <row r="208" spans="1:5">
      <c r="A208" s="81"/>
      <c r="B208" s="72"/>
      <c r="C208" s="83" t="s">
        <v>13</v>
      </c>
      <c r="D208" s="84"/>
      <c r="E208" s="8">
        <v>14</v>
      </c>
    </row>
    <row r="209" spans="1:5">
      <c r="A209" s="82"/>
      <c r="B209" s="74"/>
      <c r="C209" s="85" t="s">
        <v>22</v>
      </c>
      <c r="D209" s="86"/>
      <c r="E209" s="5">
        <v>41725.699999999997</v>
      </c>
    </row>
    <row r="210" spans="1:5">
      <c r="A210" s="79" t="s">
        <v>14</v>
      </c>
      <c r="B210" s="67"/>
      <c r="C210" s="50" t="s">
        <v>15</v>
      </c>
      <c r="D210" s="50" t="s">
        <v>16</v>
      </c>
      <c r="E210" s="7" t="s">
        <v>17</v>
      </c>
    </row>
    <row r="211" spans="1:5">
      <c r="A211" s="76" t="s">
        <v>142</v>
      </c>
      <c r="B211" s="61"/>
      <c r="C211" s="13" t="s">
        <v>143</v>
      </c>
      <c r="D211" s="51">
        <v>2.5</v>
      </c>
      <c r="E211" s="15">
        <v>1042.5</v>
      </c>
    </row>
    <row r="212" spans="1:5">
      <c r="A212" s="76" t="s">
        <v>222</v>
      </c>
      <c r="B212" s="61"/>
      <c r="C212" s="13" t="str">
        <f>C14</f>
        <v>AUD. FISC. CONT. EXTERNO</v>
      </c>
      <c r="D212" s="51">
        <v>6</v>
      </c>
      <c r="E212" s="15">
        <v>1713.6</v>
      </c>
    </row>
    <row r="213" spans="1:5">
      <c r="A213" s="76" t="s">
        <v>41</v>
      </c>
      <c r="B213" s="61"/>
      <c r="C213" s="13" t="s">
        <v>57</v>
      </c>
      <c r="D213" s="51">
        <v>5</v>
      </c>
      <c r="E213" s="15">
        <v>1140</v>
      </c>
    </row>
    <row r="214" spans="1:5">
      <c r="A214" s="76" t="s">
        <v>237</v>
      </c>
      <c r="B214" s="61"/>
      <c r="C214" s="13" t="str">
        <f>C191</f>
        <v>AUD. FISC. CONT. EXTERNO</v>
      </c>
      <c r="D214" s="51">
        <v>5</v>
      </c>
      <c r="E214" s="15">
        <v>1428</v>
      </c>
    </row>
    <row r="215" spans="1:5">
      <c r="A215" s="76" t="s">
        <v>177</v>
      </c>
      <c r="B215" s="61"/>
      <c r="C215" s="13" t="str">
        <f>C79</f>
        <v>AUD. FISC. CONT. EXTERNO</v>
      </c>
      <c r="D215" s="51">
        <v>5</v>
      </c>
      <c r="E215" s="15">
        <v>1428</v>
      </c>
    </row>
    <row r="216" spans="1:5">
      <c r="A216" s="76" t="s">
        <v>211</v>
      </c>
      <c r="B216" s="61"/>
      <c r="C216" s="13" t="str">
        <f>C186</f>
        <v>AUD. FISC. CONT. EXTERNO</v>
      </c>
      <c r="D216" s="51">
        <v>5</v>
      </c>
      <c r="E216" s="15">
        <v>1428</v>
      </c>
    </row>
    <row r="217" spans="1:5">
      <c r="A217" s="76" t="s">
        <v>21</v>
      </c>
      <c r="B217" s="61"/>
      <c r="C217" s="13" t="s">
        <v>19</v>
      </c>
      <c r="D217" s="51">
        <v>5</v>
      </c>
      <c r="E217" s="15">
        <v>1140</v>
      </c>
    </row>
    <row r="218" spans="1:5">
      <c r="A218" s="76" t="s">
        <v>202</v>
      </c>
      <c r="B218" s="61"/>
      <c r="C218" s="13" t="s">
        <v>24</v>
      </c>
      <c r="D218" s="51">
        <v>5</v>
      </c>
      <c r="E218" s="15">
        <v>1428</v>
      </c>
    </row>
    <row r="219" spans="1:5">
      <c r="A219" s="76" t="s">
        <v>170</v>
      </c>
      <c r="B219" s="61"/>
      <c r="C219" s="13" t="str">
        <f>C68</f>
        <v>AUD. FISC. CONT. EXTERNO</v>
      </c>
      <c r="D219" s="51">
        <v>1</v>
      </c>
      <c r="E219" s="15">
        <v>238</v>
      </c>
    </row>
    <row r="220" spans="1:5">
      <c r="A220" s="76" t="s">
        <v>234</v>
      </c>
      <c r="B220" s="61"/>
      <c r="C220" s="13" t="s">
        <v>24</v>
      </c>
      <c r="D220" s="51">
        <v>3</v>
      </c>
      <c r="E220" s="15">
        <v>856.8</v>
      </c>
    </row>
    <row r="221" spans="1:5">
      <c r="A221" s="76" t="s">
        <v>207</v>
      </c>
      <c r="B221" s="61"/>
      <c r="C221" s="13" t="str">
        <f>C121</f>
        <v>AUD. FISC. CONT. EXTERNO</v>
      </c>
      <c r="D221" s="51">
        <v>8</v>
      </c>
      <c r="E221" s="15">
        <v>2284.8000000000002</v>
      </c>
    </row>
    <row r="222" spans="1:5">
      <c r="A222" s="76" t="s">
        <v>187</v>
      </c>
      <c r="B222" s="61"/>
      <c r="C222" s="13" t="s">
        <v>188</v>
      </c>
      <c r="D222" s="51">
        <v>0.5</v>
      </c>
      <c r="E222" s="15">
        <v>114</v>
      </c>
    </row>
    <row r="223" spans="1:5">
      <c r="A223" s="76" t="s">
        <v>196</v>
      </c>
      <c r="B223" s="61"/>
      <c r="C223" s="13" t="str">
        <f>C41</f>
        <v>MOTORISTA</v>
      </c>
      <c r="D223" s="51">
        <v>5</v>
      </c>
      <c r="E223" s="15">
        <v>1140</v>
      </c>
    </row>
    <row r="224" spans="1:5">
      <c r="A224" s="76" t="s">
        <v>238</v>
      </c>
      <c r="B224" s="61"/>
      <c r="C224" s="13" t="s">
        <v>19</v>
      </c>
      <c r="D224" s="51">
        <v>6</v>
      </c>
      <c r="E224" s="15">
        <v>1368</v>
      </c>
    </row>
    <row r="225" spans="1:5">
      <c r="A225" s="76" t="s">
        <v>73</v>
      </c>
      <c r="B225" s="61"/>
      <c r="C225" s="13" t="s">
        <v>24</v>
      </c>
      <c r="D225" s="51">
        <v>10</v>
      </c>
      <c r="E225" s="15">
        <v>2856</v>
      </c>
    </row>
    <row r="226" spans="1:5">
      <c r="A226" s="76" t="s">
        <v>226</v>
      </c>
      <c r="B226" s="61"/>
      <c r="C226" s="13" t="str">
        <f>C25</f>
        <v>AUD. FISC. CONT. EXTERNO</v>
      </c>
      <c r="D226" s="51">
        <v>1.5</v>
      </c>
      <c r="E226" s="15">
        <v>400.5</v>
      </c>
    </row>
    <row r="227" spans="1:5">
      <c r="A227" s="76" t="s">
        <v>166</v>
      </c>
      <c r="B227" s="61"/>
      <c r="C227" s="13" t="s">
        <v>23</v>
      </c>
      <c r="D227" s="51">
        <v>1</v>
      </c>
      <c r="E227" s="15">
        <v>420</v>
      </c>
    </row>
    <row r="228" spans="1:5">
      <c r="A228" s="76" t="s">
        <v>178</v>
      </c>
      <c r="B228" s="61"/>
      <c r="C228" s="13" t="str">
        <f>C30</f>
        <v>AUD. FISC. CONT. EXTERNO</v>
      </c>
      <c r="D228" s="51">
        <v>5</v>
      </c>
      <c r="E228" s="15">
        <v>1428</v>
      </c>
    </row>
    <row r="229" spans="1:5">
      <c r="A229" s="76" t="s">
        <v>218</v>
      </c>
      <c r="B229" s="61"/>
      <c r="C229" s="13" t="str">
        <f>C84</f>
        <v>AUD. FISC. CONT. EXTERNO</v>
      </c>
      <c r="D229" s="51">
        <v>6</v>
      </c>
      <c r="E229" s="15">
        <v>1713.6</v>
      </c>
    </row>
    <row r="230" spans="1:5">
      <c r="A230" s="76" t="s">
        <v>183</v>
      </c>
      <c r="B230" s="61"/>
      <c r="C230" s="13" t="s">
        <v>24</v>
      </c>
      <c r="D230" s="51">
        <v>0.5</v>
      </c>
      <c r="E230" s="15">
        <v>142.80000000000001</v>
      </c>
    </row>
    <row r="231" spans="1:5">
      <c r="A231" s="76" t="s">
        <v>173</v>
      </c>
      <c r="B231" s="61"/>
      <c r="C231" s="13" t="s">
        <v>179</v>
      </c>
      <c r="D231" s="51">
        <v>5</v>
      </c>
      <c r="E231" s="15">
        <v>1428</v>
      </c>
    </row>
    <row r="232" spans="1:5">
      <c r="A232" s="76" t="s">
        <v>235</v>
      </c>
      <c r="B232" s="61"/>
      <c r="C232" s="13" t="s">
        <v>24</v>
      </c>
      <c r="D232" s="51">
        <v>3</v>
      </c>
      <c r="E232" s="15">
        <v>856.8</v>
      </c>
    </row>
    <row r="233" spans="1:5">
      <c r="A233" s="76" t="s">
        <v>70</v>
      </c>
      <c r="B233" s="61"/>
      <c r="C233" s="13" t="s">
        <v>24</v>
      </c>
      <c r="D233" s="51">
        <v>0.5</v>
      </c>
      <c r="E233" s="15">
        <v>142.80000000000001</v>
      </c>
    </row>
    <row r="234" spans="1:5">
      <c r="A234" s="76" t="s">
        <v>199</v>
      </c>
      <c r="B234" s="61"/>
      <c r="C234" s="13" t="s">
        <v>24</v>
      </c>
      <c r="D234" s="51">
        <v>5</v>
      </c>
      <c r="E234" s="15">
        <v>1602</v>
      </c>
    </row>
    <row r="235" spans="1:5">
      <c r="A235" s="76" t="s">
        <v>215</v>
      </c>
      <c r="B235" s="61"/>
      <c r="C235" s="13" t="s">
        <v>19</v>
      </c>
      <c r="D235" s="51">
        <v>5</v>
      </c>
      <c r="E235" s="15">
        <v>1140</v>
      </c>
    </row>
    <row r="236" spans="1:5">
      <c r="A236" s="76" t="s">
        <v>161</v>
      </c>
      <c r="B236" s="61"/>
      <c r="C236" s="13" t="s">
        <v>19</v>
      </c>
      <c r="D236" s="51">
        <v>0.5</v>
      </c>
      <c r="E236" s="15">
        <v>173.5</v>
      </c>
    </row>
    <row r="237" spans="1:5">
      <c r="A237" s="76" t="s">
        <v>153</v>
      </c>
      <c r="B237" s="61"/>
      <c r="C237" s="13" t="s">
        <v>57</v>
      </c>
      <c r="D237" s="51">
        <v>10</v>
      </c>
      <c r="E237" s="15">
        <v>2280</v>
      </c>
    </row>
    <row r="238" spans="1:5">
      <c r="A238" s="76" t="s">
        <v>68</v>
      </c>
      <c r="B238" s="61"/>
      <c r="C238" s="13" t="s">
        <v>174</v>
      </c>
      <c r="D238" s="51">
        <v>8</v>
      </c>
      <c r="E238" s="15">
        <v>1824</v>
      </c>
    </row>
    <row r="239" spans="1:5">
      <c r="A239" s="76" t="s">
        <v>204</v>
      </c>
      <c r="B239" s="61"/>
      <c r="C239" s="13" t="s">
        <v>24</v>
      </c>
      <c r="D239" s="51">
        <v>5</v>
      </c>
      <c r="E239" s="15">
        <v>1428</v>
      </c>
    </row>
    <row r="240" spans="1:5">
      <c r="A240" s="76" t="s">
        <v>194</v>
      </c>
      <c r="B240" s="61"/>
      <c r="C240" s="13" t="s">
        <v>24</v>
      </c>
      <c r="D240" s="51">
        <v>5</v>
      </c>
      <c r="E240" s="15">
        <v>1428</v>
      </c>
    </row>
    <row r="241" spans="1:5">
      <c r="A241" s="76" t="s">
        <v>191</v>
      </c>
      <c r="B241" s="61"/>
      <c r="C241" s="13" t="s">
        <v>24</v>
      </c>
      <c r="D241" s="51">
        <v>5</v>
      </c>
      <c r="E241" s="15">
        <v>1428</v>
      </c>
    </row>
    <row r="242" spans="1:5">
      <c r="A242" s="76" t="s">
        <v>152</v>
      </c>
      <c r="B242" s="61"/>
      <c r="C242" s="13" t="s">
        <v>24</v>
      </c>
      <c r="D242" s="51">
        <v>10</v>
      </c>
      <c r="E242" s="15">
        <v>2856</v>
      </c>
    </row>
    <row r="243" spans="1:5">
      <c r="A243" s="76" t="s">
        <v>214</v>
      </c>
      <c r="B243" s="61"/>
      <c r="C243" s="13" t="s">
        <v>24</v>
      </c>
      <c r="D243" s="51">
        <v>5</v>
      </c>
      <c r="E243" s="15">
        <v>1428</v>
      </c>
    </row>
    <row r="244" spans="1:5">
      <c r="A244" s="87" t="s">
        <v>18</v>
      </c>
      <c r="B244" s="88"/>
      <c r="C244" s="89"/>
      <c r="D244" s="11">
        <f>SUM(D211:D243)</f>
        <v>153</v>
      </c>
      <c r="E244" s="12">
        <f>SUM(E211:E243)</f>
        <v>41725.699999999997</v>
      </c>
    </row>
    <row r="245" spans="1:5">
      <c r="D245" s="16"/>
      <c r="E245" s="17">
        <v>-41725.699999999997</v>
      </c>
    </row>
    <row r="246" spans="1:5">
      <c r="E246" s="17">
        <f>SUM(E244:E245)</f>
        <v>0</v>
      </c>
    </row>
    <row r="263" spans="1:5">
      <c r="A263"/>
      <c r="B263" s="37"/>
      <c r="C263"/>
      <c r="D263"/>
      <c r="E263"/>
    </row>
    <row r="264" spans="1:5">
      <c r="A264"/>
      <c r="B264" s="37"/>
      <c r="C264"/>
      <c r="D264"/>
      <c r="E264"/>
    </row>
    <row r="265" spans="1:5">
      <c r="A265"/>
      <c r="B265" s="37"/>
      <c r="C265"/>
      <c r="D265"/>
      <c r="E265"/>
    </row>
    <row r="266" spans="1:5">
      <c r="A266"/>
      <c r="B266" s="37"/>
      <c r="C266"/>
      <c r="D266"/>
      <c r="E266"/>
    </row>
    <row r="267" spans="1:5">
      <c r="A267"/>
      <c r="B267" s="37"/>
      <c r="C267"/>
      <c r="D267"/>
      <c r="E267"/>
    </row>
    <row r="268" spans="1:5">
      <c r="A268"/>
      <c r="B268" s="37"/>
      <c r="C268"/>
      <c r="D268"/>
      <c r="E268"/>
    </row>
    <row r="269" spans="1:5">
      <c r="A269"/>
      <c r="B269" s="37"/>
      <c r="C269"/>
      <c r="D269"/>
      <c r="E269"/>
    </row>
    <row r="270" spans="1:5">
      <c r="A270"/>
      <c r="B270" s="37"/>
      <c r="C270"/>
      <c r="D270"/>
      <c r="E270"/>
    </row>
    <row r="271" spans="1:5">
      <c r="A271"/>
      <c r="B271" s="37"/>
      <c r="C271"/>
      <c r="D271"/>
      <c r="E271"/>
    </row>
    <row r="272" spans="1:5">
      <c r="A272"/>
      <c r="B272" s="37"/>
      <c r="C272"/>
      <c r="D272"/>
      <c r="E272"/>
    </row>
  </sheetData>
  <sheetProtection password="C76B" sheet="1" objects="1" scenarios="1"/>
  <mergeCells count="155">
    <mergeCell ref="A241:B241"/>
    <mergeCell ref="A242:B242"/>
    <mergeCell ref="A243:B243"/>
    <mergeCell ref="A201:B201"/>
    <mergeCell ref="A213:B213"/>
    <mergeCell ref="A232:B232"/>
    <mergeCell ref="A233:B233"/>
    <mergeCell ref="A234:B234"/>
    <mergeCell ref="A235:B235"/>
    <mergeCell ref="A236:B236"/>
    <mergeCell ref="A237:B237"/>
    <mergeCell ref="A214:B214"/>
    <mergeCell ref="A215:B215"/>
    <mergeCell ref="A216:B216"/>
    <mergeCell ref="A217:B217"/>
    <mergeCell ref="A206:B209"/>
    <mergeCell ref="B141:E141"/>
    <mergeCell ref="A142:B142"/>
    <mergeCell ref="A148:B148"/>
    <mergeCell ref="C148:E148"/>
    <mergeCell ref="B152:E152"/>
    <mergeCell ref="A153:B153"/>
    <mergeCell ref="C153:E153"/>
    <mergeCell ref="B157:E157"/>
    <mergeCell ref="A158:B158"/>
    <mergeCell ref="A1:E1"/>
    <mergeCell ref="A3:B3"/>
    <mergeCell ref="C3:E3"/>
    <mergeCell ref="B7:E7"/>
    <mergeCell ref="A9:B9"/>
    <mergeCell ref="C9:E9"/>
    <mergeCell ref="A121:B121"/>
    <mergeCell ref="A116:B116"/>
    <mergeCell ref="C116:E116"/>
    <mergeCell ref="B120:E120"/>
    <mergeCell ref="B23:E23"/>
    <mergeCell ref="A25:B25"/>
    <mergeCell ref="C25:E25"/>
    <mergeCell ref="B29:E29"/>
    <mergeCell ref="A30:B30"/>
    <mergeCell ref="C30:E30"/>
    <mergeCell ref="B13:E13"/>
    <mergeCell ref="A14:B14"/>
    <mergeCell ref="C14:E14"/>
    <mergeCell ref="B18:E18"/>
    <mergeCell ref="A19:B19"/>
    <mergeCell ref="C19:E19"/>
    <mergeCell ref="B45:E45"/>
    <mergeCell ref="A47:B47"/>
    <mergeCell ref="C47:E47"/>
    <mergeCell ref="B51:E51"/>
    <mergeCell ref="A52:B52"/>
    <mergeCell ref="C52:E52"/>
    <mergeCell ref="B34:E34"/>
    <mergeCell ref="A35:B35"/>
    <mergeCell ref="C35:E35"/>
    <mergeCell ref="B39:E39"/>
    <mergeCell ref="A41:B41"/>
    <mergeCell ref="C41:E41"/>
    <mergeCell ref="B56:E56"/>
    <mergeCell ref="C68:E68"/>
    <mergeCell ref="B72:E72"/>
    <mergeCell ref="C73:E73"/>
    <mergeCell ref="B77:E77"/>
    <mergeCell ref="C79:E79"/>
    <mergeCell ref="A63:B63"/>
    <mergeCell ref="A68:B68"/>
    <mergeCell ref="A73:B73"/>
    <mergeCell ref="A79:B79"/>
    <mergeCell ref="C58:E58"/>
    <mergeCell ref="B62:E62"/>
    <mergeCell ref="C63:E63"/>
    <mergeCell ref="B67:E67"/>
    <mergeCell ref="A58:B58"/>
    <mergeCell ref="C121:E121"/>
    <mergeCell ref="B125:E125"/>
    <mergeCell ref="B130:E130"/>
    <mergeCell ref="C142:E142"/>
    <mergeCell ref="B146:E146"/>
    <mergeCell ref="C158:E158"/>
    <mergeCell ref="B83:E83"/>
    <mergeCell ref="C84:E84"/>
    <mergeCell ref="B88:E88"/>
    <mergeCell ref="C89:E89"/>
    <mergeCell ref="B93:E93"/>
    <mergeCell ref="B114:E114"/>
    <mergeCell ref="A84:B84"/>
    <mergeCell ref="A89:B89"/>
    <mergeCell ref="B99:E99"/>
    <mergeCell ref="B104:E104"/>
    <mergeCell ref="A126:B126"/>
    <mergeCell ref="C126:E126"/>
    <mergeCell ref="A132:B132"/>
    <mergeCell ref="C132:E132"/>
    <mergeCell ref="B136:E136"/>
    <mergeCell ref="A137:B137"/>
    <mergeCell ref="C137:E137"/>
    <mergeCell ref="A95:B95"/>
    <mergeCell ref="A169:B169"/>
    <mergeCell ref="C169:E169"/>
    <mergeCell ref="B173:E173"/>
    <mergeCell ref="A174:B174"/>
    <mergeCell ref="A180:B180"/>
    <mergeCell ref="A186:B186"/>
    <mergeCell ref="C186:E186"/>
    <mergeCell ref="A191:B191"/>
    <mergeCell ref="A196:B196"/>
    <mergeCell ref="C207:D207"/>
    <mergeCell ref="C208:D208"/>
    <mergeCell ref="C209:D209"/>
    <mergeCell ref="A210:B210"/>
    <mergeCell ref="A229:B229"/>
    <mergeCell ref="A230:B230"/>
    <mergeCell ref="A231:B231"/>
    <mergeCell ref="A244:C244"/>
    <mergeCell ref="A223:B223"/>
    <mergeCell ref="A224:B224"/>
    <mergeCell ref="A225:B225"/>
    <mergeCell ref="A226:B226"/>
    <mergeCell ref="A227:B227"/>
    <mergeCell ref="A228:B228"/>
    <mergeCell ref="A218:B218"/>
    <mergeCell ref="A219:B219"/>
    <mergeCell ref="A220:B220"/>
    <mergeCell ref="A221:B221"/>
    <mergeCell ref="A222:B222"/>
    <mergeCell ref="A211:B211"/>
    <mergeCell ref="A212:B212"/>
    <mergeCell ref="A238:B238"/>
    <mergeCell ref="A239:B239"/>
    <mergeCell ref="A240:B240"/>
    <mergeCell ref="C95:E95"/>
    <mergeCell ref="A100:B100"/>
    <mergeCell ref="C100:E100"/>
    <mergeCell ref="A110:B110"/>
    <mergeCell ref="C110:E110"/>
    <mergeCell ref="A105:B105"/>
    <mergeCell ref="C105:E105"/>
    <mergeCell ref="B109:E109"/>
    <mergeCell ref="C206:D206"/>
    <mergeCell ref="C191:E191"/>
    <mergeCell ref="B195:E195"/>
    <mergeCell ref="C196:E196"/>
    <mergeCell ref="B200:E200"/>
    <mergeCell ref="C201:E201"/>
    <mergeCell ref="B205:E205"/>
    <mergeCell ref="B162:E162"/>
    <mergeCell ref="C174:E174"/>
    <mergeCell ref="B178:E178"/>
    <mergeCell ref="C180:E180"/>
    <mergeCell ref="B184:E184"/>
    <mergeCell ref="B190:E190"/>
    <mergeCell ref="A164:B164"/>
    <mergeCell ref="C164:E164"/>
    <mergeCell ref="B168:E16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89"/>
  <sheetViews>
    <sheetView zoomScale="90" zoomScaleNormal="90" workbookViewId="0">
      <selection activeCell="F488" sqref="F1:H1048576"/>
    </sheetView>
  </sheetViews>
  <sheetFormatPr defaultRowHeight="15"/>
  <cols>
    <col min="1" max="1" width="14.42578125" style="3" customWidth="1"/>
    <col min="2" max="2" width="23.7109375" style="3" customWidth="1"/>
    <col min="3" max="3" width="27.7109375" style="3" customWidth="1"/>
    <col min="4" max="4" width="14.42578125" style="3" customWidth="1"/>
    <col min="5" max="5" width="15.7109375" style="3" customWidth="1"/>
  </cols>
  <sheetData>
    <row r="1" spans="1:5" ht="30" customHeight="1">
      <c r="A1" s="56" t="s">
        <v>61</v>
      </c>
      <c r="B1" s="56"/>
      <c r="C1" s="56"/>
      <c r="D1" s="56"/>
      <c r="E1" s="56"/>
    </row>
    <row r="2" spans="1:5" ht="15" customHeight="1">
      <c r="A2" s="47" t="s">
        <v>239</v>
      </c>
      <c r="B2" s="2" t="s">
        <v>240</v>
      </c>
      <c r="C2" s="1" t="s">
        <v>241</v>
      </c>
      <c r="D2" s="4" t="s">
        <v>0</v>
      </c>
      <c r="E2" s="46">
        <f>D4+D9+D14</f>
        <v>6880.5</v>
      </c>
    </row>
    <row r="3" spans="1:5" ht="15" customHeight="1">
      <c r="A3" s="76" t="s">
        <v>75</v>
      </c>
      <c r="B3" s="61"/>
      <c r="C3" s="63" t="s">
        <v>24</v>
      </c>
      <c r="D3" s="64"/>
      <c r="E3" s="77"/>
    </row>
    <row r="4" spans="1:5" ht="15" customHeight="1">
      <c r="A4" s="42" t="s">
        <v>3</v>
      </c>
      <c r="B4" s="45">
        <v>5.5</v>
      </c>
      <c r="C4" s="44" t="s">
        <v>6</v>
      </c>
      <c r="D4" s="43">
        <v>2293.5</v>
      </c>
      <c r="E4" s="3" t="s">
        <v>7</v>
      </c>
    </row>
    <row r="5" spans="1:5" ht="15" customHeight="1">
      <c r="A5" s="42" t="s">
        <v>2</v>
      </c>
      <c r="B5" s="3" t="s">
        <v>242</v>
      </c>
    </row>
    <row r="6" spans="1:5" ht="15" customHeight="1">
      <c r="A6" s="42" t="s">
        <v>1</v>
      </c>
      <c r="B6" s="3" t="s">
        <v>243</v>
      </c>
    </row>
    <row r="7" spans="1:5" ht="15" customHeight="1">
      <c r="A7" s="41" t="s">
        <v>4</v>
      </c>
      <c r="B7" s="78" t="s">
        <v>244</v>
      </c>
      <c r="C7" s="78"/>
      <c r="D7" s="78"/>
      <c r="E7" s="78"/>
    </row>
    <row r="8" spans="1:5" ht="15" customHeight="1">
      <c r="A8" s="76" t="s">
        <v>245</v>
      </c>
      <c r="B8" s="61"/>
      <c r="C8" s="63" t="s">
        <v>24</v>
      </c>
      <c r="D8" s="64"/>
      <c r="E8" s="77"/>
    </row>
    <row r="9" spans="1:5" ht="15" customHeight="1">
      <c r="A9" s="42" t="s">
        <v>3</v>
      </c>
      <c r="B9" s="45">
        <v>5.5</v>
      </c>
      <c r="C9" s="44" t="s">
        <v>6</v>
      </c>
      <c r="D9" s="43">
        <v>2293.5</v>
      </c>
      <c r="E9" s="3" t="s">
        <v>7</v>
      </c>
    </row>
    <row r="10" spans="1:5" ht="15" customHeight="1">
      <c r="A10" s="42" t="s">
        <v>2</v>
      </c>
      <c r="B10" s="3" t="s">
        <v>242</v>
      </c>
    </row>
    <row r="11" spans="1:5" ht="15" customHeight="1">
      <c r="A11" s="42" t="s">
        <v>1</v>
      </c>
      <c r="B11" s="3" t="s">
        <v>243</v>
      </c>
    </row>
    <row r="12" spans="1:5" ht="15" customHeight="1">
      <c r="A12" s="41" t="s">
        <v>4</v>
      </c>
      <c r="B12" s="78" t="s">
        <v>244</v>
      </c>
      <c r="C12" s="78"/>
      <c r="D12" s="78"/>
      <c r="E12" s="78"/>
    </row>
    <row r="13" spans="1:5" ht="15" customHeight="1">
      <c r="A13" s="76" t="s">
        <v>246</v>
      </c>
      <c r="B13" s="61"/>
      <c r="C13" s="63" t="s">
        <v>24</v>
      </c>
      <c r="D13" s="64"/>
      <c r="E13" s="77"/>
    </row>
    <row r="14" spans="1:5" ht="15" customHeight="1">
      <c r="A14" s="42" t="s">
        <v>3</v>
      </c>
      <c r="B14" s="45">
        <v>5.5</v>
      </c>
      <c r="C14" s="44" t="s">
        <v>6</v>
      </c>
      <c r="D14" s="43">
        <v>2293.5</v>
      </c>
      <c r="E14" s="3" t="s">
        <v>7</v>
      </c>
    </row>
    <row r="15" spans="1:5" ht="15" customHeight="1">
      <c r="A15" s="42" t="s">
        <v>2</v>
      </c>
      <c r="B15" s="3" t="s">
        <v>242</v>
      </c>
    </row>
    <row r="16" spans="1:5">
      <c r="A16" s="42" t="s">
        <v>1</v>
      </c>
      <c r="B16" s="3" t="s">
        <v>243</v>
      </c>
    </row>
    <row r="17" spans="1:5">
      <c r="A17" s="41" t="s">
        <v>4</v>
      </c>
      <c r="B17" s="78" t="s">
        <v>244</v>
      </c>
      <c r="C17" s="78"/>
      <c r="D17" s="78"/>
      <c r="E17" s="78"/>
    </row>
    <row r="18" spans="1:5">
      <c r="A18" s="47" t="s">
        <v>247</v>
      </c>
      <c r="B18" s="2" t="s">
        <v>148</v>
      </c>
      <c r="C18" s="1" t="s">
        <v>114</v>
      </c>
      <c r="D18" s="4" t="s">
        <v>0</v>
      </c>
      <c r="E18" s="46">
        <f>SUM(D20,D25,D30)</f>
        <v>3996</v>
      </c>
    </row>
    <row r="19" spans="1:5">
      <c r="A19" s="76" t="s">
        <v>248</v>
      </c>
      <c r="B19" s="61"/>
      <c r="C19" s="63" t="s">
        <v>24</v>
      </c>
      <c r="D19" s="64"/>
      <c r="E19" s="77"/>
    </row>
    <row r="20" spans="1:5" ht="15" customHeight="1">
      <c r="A20" s="42" t="s">
        <v>3</v>
      </c>
      <c r="B20" s="45">
        <v>5</v>
      </c>
      <c r="C20" s="44" t="s">
        <v>6</v>
      </c>
      <c r="D20" s="43">
        <v>1428</v>
      </c>
      <c r="E20" s="3" t="s">
        <v>5</v>
      </c>
    </row>
    <row r="21" spans="1:5" ht="15" customHeight="1">
      <c r="A21" s="42" t="s">
        <v>2</v>
      </c>
      <c r="B21" s="3" t="s">
        <v>249</v>
      </c>
    </row>
    <row r="22" spans="1:5">
      <c r="A22" s="42" t="s">
        <v>1</v>
      </c>
      <c r="B22" s="3" t="s">
        <v>250</v>
      </c>
    </row>
    <row r="23" spans="1:5" ht="28.5" customHeight="1">
      <c r="A23" s="41" t="s">
        <v>4</v>
      </c>
      <c r="B23" s="78" t="s">
        <v>251</v>
      </c>
      <c r="C23" s="78"/>
      <c r="D23" s="78"/>
      <c r="E23" s="78"/>
    </row>
    <row r="24" spans="1:5">
      <c r="A24" s="76" t="s">
        <v>252</v>
      </c>
      <c r="B24" s="61"/>
      <c r="C24" s="63" t="s">
        <v>24</v>
      </c>
      <c r="D24" s="64"/>
      <c r="E24" s="77"/>
    </row>
    <row r="25" spans="1:5">
      <c r="A25" s="42" t="s">
        <v>3</v>
      </c>
      <c r="B25" s="45">
        <v>5</v>
      </c>
      <c r="C25" s="44" t="s">
        <v>6</v>
      </c>
      <c r="D25" s="43">
        <v>1428</v>
      </c>
      <c r="E25" s="3" t="s">
        <v>5</v>
      </c>
    </row>
    <row r="26" spans="1:5">
      <c r="A26" s="42" t="s">
        <v>2</v>
      </c>
      <c r="B26" s="3" t="s">
        <v>249</v>
      </c>
    </row>
    <row r="27" spans="1:5">
      <c r="A27" s="42" t="s">
        <v>1</v>
      </c>
      <c r="B27" s="3" t="s">
        <v>250</v>
      </c>
    </row>
    <row r="28" spans="1:5" ht="29.25" customHeight="1">
      <c r="A28" s="41" t="s">
        <v>4</v>
      </c>
      <c r="B28" s="78" t="s">
        <v>251</v>
      </c>
      <c r="C28" s="78"/>
      <c r="D28" s="78"/>
      <c r="E28" s="78"/>
    </row>
    <row r="29" spans="1:5">
      <c r="A29" s="76" t="s">
        <v>41</v>
      </c>
      <c r="B29" s="61"/>
      <c r="C29" s="63" t="s">
        <v>57</v>
      </c>
      <c r="D29" s="64"/>
      <c r="E29" s="77"/>
    </row>
    <row r="30" spans="1:5">
      <c r="A30" s="42" t="s">
        <v>3</v>
      </c>
      <c r="B30" s="45">
        <v>5</v>
      </c>
      <c r="C30" s="44" t="s">
        <v>6</v>
      </c>
      <c r="D30" s="43">
        <v>1140</v>
      </c>
      <c r="E30" s="3" t="s">
        <v>5</v>
      </c>
    </row>
    <row r="31" spans="1:5">
      <c r="A31" s="42" t="s">
        <v>2</v>
      </c>
      <c r="B31" s="3" t="s">
        <v>249</v>
      </c>
    </row>
    <row r="32" spans="1:5">
      <c r="A32" s="42" t="s">
        <v>1</v>
      </c>
      <c r="B32" s="3" t="s">
        <v>250</v>
      </c>
    </row>
    <row r="33" spans="1:5" ht="28.5" customHeight="1">
      <c r="A33" s="41" t="s">
        <v>4</v>
      </c>
      <c r="B33" s="78" t="s">
        <v>253</v>
      </c>
      <c r="C33" s="78"/>
      <c r="D33" s="78"/>
      <c r="E33" s="78"/>
    </row>
    <row r="34" spans="1:5">
      <c r="A34" s="47" t="s">
        <v>254</v>
      </c>
      <c r="B34" s="2" t="s">
        <v>148</v>
      </c>
      <c r="C34" s="1" t="s">
        <v>114</v>
      </c>
      <c r="D34" s="4" t="s">
        <v>0</v>
      </c>
      <c r="E34" s="46">
        <f>SUM(D36,D41,D46)</f>
        <v>3996</v>
      </c>
    </row>
    <row r="35" spans="1:5">
      <c r="A35" s="76" t="s">
        <v>255</v>
      </c>
      <c r="B35" s="61"/>
      <c r="C35" s="63" t="s">
        <v>24</v>
      </c>
      <c r="D35" s="64"/>
      <c r="E35" s="77"/>
    </row>
    <row r="36" spans="1:5">
      <c r="A36" s="42" t="s">
        <v>3</v>
      </c>
      <c r="B36" s="45">
        <v>5</v>
      </c>
      <c r="C36" s="44" t="s">
        <v>6</v>
      </c>
      <c r="D36" s="43">
        <v>1428</v>
      </c>
      <c r="E36" s="3" t="s">
        <v>5</v>
      </c>
    </row>
    <row r="37" spans="1:5">
      <c r="A37" s="42" t="s">
        <v>2</v>
      </c>
      <c r="B37" s="3" t="s">
        <v>249</v>
      </c>
    </row>
    <row r="38" spans="1:5">
      <c r="A38" s="42" t="s">
        <v>1</v>
      </c>
      <c r="B38" s="3" t="s">
        <v>256</v>
      </c>
    </row>
    <row r="39" spans="1:5" ht="25.5" customHeight="1">
      <c r="A39" s="41" t="s">
        <v>4</v>
      </c>
      <c r="B39" s="78" t="s">
        <v>257</v>
      </c>
      <c r="C39" s="78"/>
      <c r="D39" s="78"/>
      <c r="E39" s="78"/>
    </row>
    <row r="40" spans="1:5">
      <c r="A40" s="76" t="s">
        <v>258</v>
      </c>
      <c r="B40" s="61"/>
      <c r="C40" s="63" t="s">
        <v>24</v>
      </c>
      <c r="D40" s="64"/>
      <c r="E40" s="77"/>
    </row>
    <row r="41" spans="1:5">
      <c r="A41" s="42" t="s">
        <v>3</v>
      </c>
      <c r="B41" s="45">
        <v>5</v>
      </c>
      <c r="C41" s="44" t="s">
        <v>6</v>
      </c>
      <c r="D41" s="43">
        <v>1428</v>
      </c>
      <c r="E41" s="3" t="s">
        <v>5</v>
      </c>
    </row>
    <row r="42" spans="1:5">
      <c r="A42" s="42" t="s">
        <v>2</v>
      </c>
      <c r="B42" s="3" t="s">
        <v>249</v>
      </c>
    </row>
    <row r="43" spans="1:5">
      <c r="A43" s="42" t="s">
        <v>1</v>
      </c>
      <c r="B43" s="3" t="s">
        <v>256</v>
      </c>
    </row>
    <row r="44" spans="1:5" ht="27.75" customHeight="1">
      <c r="A44" s="41" t="s">
        <v>4</v>
      </c>
      <c r="B44" s="78" t="s">
        <v>257</v>
      </c>
      <c r="C44" s="78"/>
      <c r="D44" s="78"/>
      <c r="E44" s="78"/>
    </row>
    <row r="45" spans="1:5">
      <c r="A45" s="76" t="s">
        <v>153</v>
      </c>
      <c r="B45" s="61"/>
      <c r="C45" s="63" t="s">
        <v>57</v>
      </c>
      <c r="D45" s="64"/>
      <c r="E45" s="77"/>
    </row>
    <row r="46" spans="1:5">
      <c r="A46" s="42" t="s">
        <v>3</v>
      </c>
      <c r="B46" s="45">
        <v>5</v>
      </c>
      <c r="C46" s="44" t="s">
        <v>6</v>
      </c>
      <c r="D46" s="43">
        <v>1140</v>
      </c>
      <c r="E46" s="3" t="s">
        <v>5</v>
      </c>
    </row>
    <row r="47" spans="1:5">
      <c r="A47" s="42" t="s">
        <v>2</v>
      </c>
      <c r="B47" s="3" t="s">
        <v>249</v>
      </c>
    </row>
    <row r="48" spans="1:5">
      <c r="A48" s="42" t="s">
        <v>1</v>
      </c>
      <c r="B48" s="3" t="s">
        <v>256</v>
      </c>
    </row>
    <row r="49" spans="1:5" ht="24.75" customHeight="1">
      <c r="A49" s="41" t="s">
        <v>4</v>
      </c>
      <c r="B49" s="78" t="s">
        <v>259</v>
      </c>
      <c r="C49" s="78"/>
      <c r="D49" s="78"/>
      <c r="E49" s="78"/>
    </row>
    <row r="50" spans="1:5">
      <c r="A50" s="47" t="s">
        <v>260</v>
      </c>
      <c r="B50" s="2" t="s">
        <v>148</v>
      </c>
      <c r="C50" s="1" t="s">
        <v>114</v>
      </c>
      <c r="D50" s="4" t="s">
        <v>0</v>
      </c>
      <c r="E50" s="46">
        <f>SUM(D52,D57,D62)</f>
        <v>3996</v>
      </c>
    </row>
    <row r="51" spans="1:5">
      <c r="A51" s="76" t="s">
        <v>261</v>
      </c>
      <c r="B51" s="61"/>
      <c r="C51" s="63" t="s">
        <v>24</v>
      </c>
      <c r="D51" s="64"/>
      <c r="E51" s="77"/>
    </row>
    <row r="52" spans="1:5">
      <c r="A52" s="42" t="s">
        <v>3</v>
      </c>
      <c r="B52" s="45">
        <v>5</v>
      </c>
      <c r="C52" s="44" t="s">
        <v>6</v>
      </c>
      <c r="D52" s="43">
        <v>1428</v>
      </c>
      <c r="E52" s="3" t="s">
        <v>5</v>
      </c>
    </row>
    <row r="53" spans="1:5">
      <c r="A53" s="42" t="s">
        <v>2</v>
      </c>
      <c r="B53" s="3" t="s">
        <v>249</v>
      </c>
    </row>
    <row r="54" spans="1:5">
      <c r="A54" s="42" t="s">
        <v>1</v>
      </c>
      <c r="B54" s="3" t="s">
        <v>262</v>
      </c>
    </row>
    <row r="55" spans="1:5" ht="27.75" customHeight="1">
      <c r="A55" s="41" t="s">
        <v>4</v>
      </c>
      <c r="B55" s="78" t="s">
        <v>263</v>
      </c>
      <c r="C55" s="78"/>
      <c r="D55" s="78"/>
      <c r="E55" s="78"/>
    </row>
    <row r="56" spans="1:5">
      <c r="A56" s="76" t="s">
        <v>264</v>
      </c>
      <c r="B56" s="61"/>
      <c r="C56" s="63" t="s">
        <v>24</v>
      </c>
      <c r="D56" s="64"/>
      <c r="E56" s="77"/>
    </row>
    <row r="57" spans="1:5">
      <c r="A57" s="42" t="s">
        <v>3</v>
      </c>
      <c r="B57" s="45">
        <v>5</v>
      </c>
      <c r="C57" s="44" t="s">
        <v>6</v>
      </c>
      <c r="D57" s="43">
        <v>1428</v>
      </c>
      <c r="E57" s="3" t="s">
        <v>5</v>
      </c>
    </row>
    <row r="58" spans="1:5">
      <c r="A58" s="42" t="s">
        <v>2</v>
      </c>
      <c r="B58" s="3" t="s">
        <v>249</v>
      </c>
    </row>
    <row r="59" spans="1:5">
      <c r="A59" s="42" t="s">
        <v>1</v>
      </c>
      <c r="B59" s="3" t="s">
        <v>262</v>
      </c>
    </row>
    <row r="60" spans="1:5" ht="28.5" customHeight="1">
      <c r="A60" s="41" t="s">
        <v>4</v>
      </c>
      <c r="B60" s="78" t="s">
        <v>263</v>
      </c>
      <c r="C60" s="78"/>
      <c r="D60" s="78"/>
      <c r="E60" s="78"/>
    </row>
    <row r="61" spans="1:5">
      <c r="A61" s="76" t="s">
        <v>68</v>
      </c>
      <c r="B61" s="61"/>
      <c r="C61" s="63" t="s">
        <v>179</v>
      </c>
      <c r="D61" s="64"/>
      <c r="E61" s="77"/>
    </row>
    <row r="62" spans="1:5">
      <c r="A62" s="42" t="s">
        <v>3</v>
      </c>
      <c r="B62" s="45">
        <v>5</v>
      </c>
      <c r="C62" s="44" t="s">
        <v>6</v>
      </c>
      <c r="D62" s="43">
        <v>1140</v>
      </c>
      <c r="E62" s="3" t="s">
        <v>5</v>
      </c>
    </row>
    <row r="63" spans="1:5">
      <c r="A63" s="42" t="s">
        <v>2</v>
      </c>
      <c r="B63" s="3" t="s">
        <v>249</v>
      </c>
    </row>
    <row r="64" spans="1:5">
      <c r="A64" s="42" t="s">
        <v>1</v>
      </c>
      <c r="B64" s="3" t="s">
        <v>262</v>
      </c>
    </row>
    <row r="65" spans="1:5" ht="30.75" customHeight="1">
      <c r="A65" s="41" t="s">
        <v>4</v>
      </c>
      <c r="B65" s="78" t="s">
        <v>265</v>
      </c>
      <c r="C65" s="78"/>
      <c r="D65" s="78"/>
      <c r="E65" s="78"/>
    </row>
    <row r="66" spans="1:5">
      <c r="A66" s="47" t="s">
        <v>266</v>
      </c>
      <c r="B66" s="2" t="s">
        <v>267</v>
      </c>
      <c r="C66" s="1" t="s">
        <v>268</v>
      </c>
      <c r="D66" s="4" t="s">
        <v>0</v>
      </c>
      <c r="E66" s="46">
        <f>SUM(D68,D73,D78,D83,D88)</f>
        <v>6852</v>
      </c>
    </row>
    <row r="67" spans="1:5">
      <c r="A67" s="76" t="s">
        <v>269</v>
      </c>
      <c r="B67" s="61"/>
      <c r="C67" s="63" t="s">
        <v>24</v>
      </c>
      <c r="D67" s="64"/>
      <c r="E67" s="77"/>
    </row>
    <row r="68" spans="1:5">
      <c r="A68" s="42" t="s">
        <v>3</v>
      </c>
      <c r="B68" s="45">
        <v>5</v>
      </c>
      <c r="C68" s="44" t="s">
        <v>6</v>
      </c>
      <c r="D68" s="43">
        <v>1428</v>
      </c>
      <c r="E68" s="3" t="s">
        <v>5</v>
      </c>
    </row>
    <row r="69" spans="1:5">
      <c r="A69" s="42" t="s">
        <v>2</v>
      </c>
      <c r="B69" s="3" t="s">
        <v>270</v>
      </c>
    </row>
    <row r="70" spans="1:5">
      <c r="A70" s="42" t="s">
        <v>1</v>
      </c>
      <c r="B70" s="3" t="s">
        <v>271</v>
      </c>
    </row>
    <row r="71" spans="1:5" ht="28.5" customHeight="1">
      <c r="A71" s="41" t="s">
        <v>4</v>
      </c>
      <c r="B71" s="78" t="s">
        <v>272</v>
      </c>
      <c r="C71" s="78"/>
      <c r="D71" s="78"/>
      <c r="E71" s="78"/>
    </row>
    <row r="72" spans="1:5">
      <c r="A72" s="76" t="s">
        <v>273</v>
      </c>
      <c r="B72" s="61"/>
      <c r="C72" s="63" t="s">
        <v>24</v>
      </c>
      <c r="D72" s="64"/>
      <c r="E72" s="77"/>
    </row>
    <row r="73" spans="1:5">
      <c r="A73" s="42" t="s">
        <v>3</v>
      </c>
      <c r="B73" s="45">
        <v>5</v>
      </c>
      <c r="C73" s="44" t="s">
        <v>6</v>
      </c>
      <c r="D73" s="43">
        <v>1428</v>
      </c>
      <c r="E73" s="3" t="s">
        <v>5</v>
      </c>
    </row>
    <row r="74" spans="1:5">
      <c r="A74" s="42" t="s">
        <v>2</v>
      </c>
      <c r="B74" s="3" t="s">
        <v>270</v>
      </c>
    </row>
    <row r="75" spans="1:5">
      <c r="A75" s="42" t="s">
        <v>1</v>
      </c>
      <c r="B75" s="3" t="s">
        <v>271</v>
      </c>
    </row>
    <row r="76" spans="1:5" ht="24.75" customHeight="1">
      <c r="A76" s="41" t="s">
        <v>4</v>
      </c>
      <c r="B76" s="78" t="s">
        <v>272</v>
      </c>
      <c r="C76" s="78"/>
      <c r="D76" s="78"/>
      <c r="E76" s="78"/>
    </row>
    <row r="77" spans="1:5">
      <c r="A77" s="76" t="s">
        <v>274</v>
      </c>
      <c r="B77" s="61"/>
      <c r="C77" s="63" t="s">
        <v>24</v>
      </c>
      <c r="D77" s="64"/>
      <c r="E77" s="77"/>
    </row>
    <row r="78" spans="1:5">
      <c r="A78" s="42" t="s">
        <v>3</v>
      </c>
      <c r="B78" s="45">
        <v>5</v>
      </c>
      <c r="C78" s="44" t="s">
        <v>6</v>
      </c>
      <c r="D78" s="43">
        <v>1428</v>
      </c>
      <c r="E78" s="3" t="s">
        <v>5</v>
      </c>
    </row>
    <row r="79" spans="1:5">
      <c r="A79" s="42" t="s">
        <v>2</v>
      </c>
      <c r="B79" s="3" t="s">
        <v>270</v>
      </c>
    </row>
    <row r="80" spans="1:5">
      <c r="A80" s="42" t="s">
        <v>1</v>
      </c>
      <c r="B80" s="3" t="s">
        <v>271</v>
      </c>
    </row>
    <row r="81" spans="1:5" ht="27" customHeight="1">
      <c r="A81" s="41" t="s">
        <v>4</v>
      </c>
      <c r="B81" s="78" t="s">
        <v>272</v>
      </c>
      <c r="C81" s="78"/>
      <c r="D81" s="78"/>
      <c r="E81" s="78"/>
    </row>
    <row r="82" spans="1:5">
      <c r="A82" s="76" t="s">
        <v>234</v>
      </c>
      <c r="B82" s="61"/>
      <c r="C82" s="63" t="s">
        <v>24</v>
      </c>
      <c r="D82" s="64"/>
      <c r="E82" s="77"/>
    </row>
    <row r="83" spans="1:5">
      <c r="A83" s="42" t="s">
        <v>3</v>
      </c>
      <c r="B83" s="45">
        <v>5</v>
      </c>
      <c r="C83" s="44" t="s">
        <v>6</v>
      </c>
      <c r="D83" s="43">
        <v>1428</v>
      </c>
      <c r="E83" s="3" t="s">
        <v>5</v>
      </c>
    </row>
    <row r="84" spans="1:5">
      <c r="A84" s="42" t="s">
        <v>2</v>
      </c>
      <c r="B84" s="3" t="s">
        <v>270</v>
      </c>
    </row>
    <row r="85" spans="1:5">
      <c r="A85" s="42" t="s">
        <v>1</v>
      </c>
      <c r="B85" s="3" t="s">
        <v>271</v>
      </c>
    </row>
    <row r="86" spans="1:5" ht="29.25" customHeight="1">
      <c r="A86" s="41" t="s">
        <v>4</v>
      </c>
      <c r="B86" s="78" t="s">
        <v>272</v>
      </c>
      <c r="C86" s="78"/>
      <c r="D86" s="78"/>
      <c r="E86" s="78"/>
    </row>
    <row r="87" spans="1:5">
      <c r="A87" s="76" t="s">
        <v>238</v>
      </c>
      <c r="B87" s="61"/>
      <c r="C87" s="63" t="s">
        <v>19</v>
      </c>
      <c r="D87" s="64"/>
      <c r="E87" s="77"/>
    </row>
    <row r="88" spans="1:5">
      <c r="A88" s="42" t="s">
        <v>3</v>
      </c>
      <c r="B88" s="45">
        <v>5</v>
      </c>
      <c r="C88" s="44" t="s">
        <v>6</v>
      </c>
      <c r="D88" s="43">
        <v>1140</v>
      </c>
      <c r="E88" s="3" t="s">
        <v>5</v>
      </c>
    </row>
    <row r="89" spans="1:5">
      <c r="A89" s="42" t="s">
        <v>2</v>
      </c>
      <c r="B89" s="3" t="s">
        <v>270</v>
      </c>
    </row>
    <row r="90" spans="1:5">
      <c r="A90" s="42" t="s">
        <v>1</v>
      </c>
      <c r="B90" s="3" t="s">
        <v>271</v>
      </c>
    </row>
    <row r="91" spans="1:5" ht="29.25" customHeight="1">
      <c r="A91" s="41" t="s">
        <v>4</v>
      </c>
      <c r="B91" s="78" t="s">
        <v>275</v>
      </c>
      <c r="C91" s="78"/>
      <c r="D91" s="78"/>
      <c r="E91" s="78"/>
    </row>
    <row r="92" spans="1:5">
      <c r="A92" s="47" t="s">
        <v>276</v>
      </c>
      <c r="B92" s="2" t="s">
        <v>277</v>
      </c>
      <c r="C92" s="1" t="s">
        <v>8</v>
      </c>
      <c r="D92" s="4" t="s">
        <v>0</v>
      </c>
      <c r="E92" s="46">
        <f>SUM(D94,D99)</f>
        <v>6482</v>
      </c>
    </row>
    <row r="93" spans="1:5">
      <c r="A93" s="76" t="s">
        <v>69</v>
      </c>
      <c r="B93" s="61"/>
      <c r="C93" s="63" t="s">
        <v>24</v>
      </c>
      <c r="D93" s="64"/>
      <c r="E93" s="77"/>
    </row>
    <row r="94" spans="1:5">
      <c r="A94" s="42" t="s">
        <v>3</v>
      </c>
      <c r="B94" s="45">
        <v>7</v>
      </c>
      <c r="C94" s="44" t="s">
        <v>6</v>
      </c>
      <c r="D94" s="43">
        <v>2919</v>
      </c>
      <c r="E94" s="3" t="s">
        <v>7</v>
      </c>
    </row>
    <row r="95" spans="1:5">
      <c r="A95" s="42" t="s">
        <v>2</v>
      </c>
      <c r="B95" s="3" t="s">
        <v>278</v>
      </c>
    </row>
    <row r="96" spans="1:5">
      <c r="A96" s="42" t="s">
        <v>1</v>
      </c>
      <c r="B96" s="3" t="s">
        <v>243</v>
      </c>
    </row>
    <row r="97" spans="1:5" ht="15" customHeight="1">
      <c r="A97" s="41" t="s">
        <v>4</v>
      </c>
      <c r="B97" s="78" t="s">
        <v>279</v>
      </c>
      <c r="C97" s="78"/>
      <c r="D97" s="78"/>
      <c r="E97" s="78"/>
    </row>
    <row r="98" spans="1:5">
      <c r="A98" s="76" t="s">
        <v>76</v>
      </c>
      <c r="B98" s="61"/>
      <c r="C98" s="63" t="s">
        <v>24</v>
      </c>
      <c r="D98" s="64"/>
      <c r="E98" s="77"/>
    </row>
    <row r="99" spans="1:5">
      <c r="A99" s="42" t="s">
        <v>3</v>
      </c>
      <c r="B99" s="45">
        <v>7</v>
      </c>
      <c r="C99" s="44" t="s">
        <v>6</v>
      </c>
      <c r="D99" s="43">
        <v>3563</v>
      </c>
      <c r="E99" s="3" t="s">
        <v>7</v>
      </c>
    </row>
    <row r="100" spans="1:5">
      <c r="A100" s="42" t="s">
        <v>2</v>
      </c>
      <c r="B100" s="3" t="s">
        <v>278</v>
      </c>
    </row>
    <row r="101" spans="1:5">
      <c r="A101" s="42" t="s">
        <v>1</v>
      </c>
      <c r="B101" s="3" t="s">
        <v>243</v>
      </c>
    </row>
    <row r="102" spans="1:5" ht="15" customHeight="1">
      <c r="A102" s="41" t="s">
        <v>4</v>
      </c>
      <c r="B102" s="78" t="s">
        <v>279</v>
      </c>
      <c r="C102" s="78"/>
      <c r="D102" s="78"/>
      <c r="E102" s="78"/>
    </row>
    <row r="103" spans="1:5" ht="15" customHeight="1">
      <c r="A103" s="47" t="s">
        <v>280</v>
      </c>
      <c r="B103" s="2" t="s">
        <v>281</v>
      </c>
      <c r="C103" s="1" t="s">
        <v>8</v>
      </c>
      <c r="D103" s="4" t="s">
        <v>0</v>
      </c>
      <c r="E103" s="46">
        <f>SUM(D105,D110)</f>
        <v>5093</v>
      </c>
    </row>
    <row r="104" spans="1:5">
      <c r="A104" s="76" t="s">
        <v>226</v>
      </c>
      <c r="B104" s="61"/>
      <c r="C104" s="63" t="s">
        <v>24</v>
      </c>
      <c r="D104" s="64"/>
      <c r="E104" s="77"/>
    </row>
    <row r="105" spans="1:5">
      <c r="A105" s="42" t="s">
        <v>3</v>
      </c>
      <c r="B105" s="45">
        <v>5.5</v>
      </c>
      <c r="C105" s="44" t="s">
        <v>6</v>
      </c>
      <c r="D105" s="43">
        <v>2799.5</v>
      </c>
      <c r="E105" s="3" t="s">
        <v>7</v>
      </c>
    </row>
    <row r="106" spans="1:5">
      <c r="A106" s="42" t="s">
        <v>2</v>
      </c>
      <c r="B106" s="3" t="s">
        <v>282</v>
      </c>
    </row>
    <row r="107" spans="1:5">
      <c r="A107" s="42" t="s">
        <v>1</v>
      </c>
      <c r="B107" s="3" t="s">
        <v>283</v>
      </c>
    </row>
    <row r="108" spans="1:5" ht="30" customHeight="1">
      <c r="A108" s="41" t="s">
        <v>4</v>
      </c>
      <c r="B108" s="75" t="s">
        <v>284</v>
      </c>
      <c r="C108" s="75"/>
      <c r="D108" s="75"/>
      <c r="E108" s="75"/>
    </row>
    <row r="109" spans="1:5">
      <c r="A109" s="76" t="s">
        <v>255</v>
      </c>
      <c r="B109" s="61"/>
      <c r="C109" s="63" t="s">
        <v>24</v>
      </c>
      <c r="D109" s="64"/>
      <c r="E109" s="77"/>
    </row>
    <row r="110" spans="1:5">
      <c r="A110" s="42" t="s">
        <v>3</v>
      </c>
      <c r="B110" s="45">
        <v>5.5</v>
      </c>
      <c r="C110" s="44" t="s">
        <v>6</v>
      </c>
      <c r="D110" s="43">
        <v>2293.5</v>
      </c>
      <c r="E110" s="3" t="s">
        <v>7</v>
      </c>
    </row>
    <row r="111" spans="1:5">
      <c r="A111" s="42" t="s">
        <v>2</v>
      </c>
      <c r="B111" s="3" t="s">
        <v>282</v>
      </c>
    </row>
    <row r="112" spans="1:5">
      <c r="A112" s="42" t="s">
        <v>1</v>
      </c>
      <c r="B112" s="3" t="s">
        <v>283</v>
      </c>
    </row>
    <row r="113" spans="1:5" ht="28.5" customHeight="1">
      <c r="A113" s="41" t="s">
        <v>4</v>
      </c>
      <c r="B113" s="75" t="s">
        <v>284</v>
      </c>
      <c r="C113" s="75"/>
      <c r="D113" s="75"/>
      <c r="E113" s="75"/>
    </row>
    <row r="114" spans="1:5">
      <c r="A114" s="47" t="s">
        <v>285</v>
      </c>
      <c r="B114" s="53" t="s">
        <v>286</v>
      </c>
      <c r="C114" s="1" t="s">
        <v>114</v>
      </c>
      <c r="D114" s="4" t="s">
        <v>0</v>
      </c>
      <c r="E114" s="46">
        <f>D116+D121+D126</f>
        <v>4884</v>
      </c>
    </row>
    <row r="115" spans="1:5">
      <c r="A115" s="76" t="s">
        <v>29</v>
      </c>
      <c r="B115" s="61"/>
      <c r="C115" s="63" t="s">
        <v>23</v>
      </c>
      <c r="D115" s="64"/>
      <c r="E115" s="77"/>
    </row>
    <row r="116" spans="1:5">
      <c r="A116" s="42" t="s">
        <v>3</v>
      </c>
      <c r="B116" s="45">
        <v>3</v>
      </c>
      <c r="C116" s="44" t="s">
        <v>6</v>
      </c>
      <c r="D116" s="43">
        <v>2382</v>
      </c>
      <c r="E116" s="3" t="s">
        <v>7</v>
      </c>
    </row>
    <row r="117" spans="1:5">
      <c r="A117" s="42" t="s">
        <v>2</v>
      </c>
      <c r="B117" s="3" t="s">
        <v>287</v>
      </c>
    </row>
    <row r="118" spans="1:5">
      <c r="A118" s="42" t="s">
        <v>1</v>
      </c>
      <c r="B118" s="3" t="s">
        <v>288</v>
      </c>
    </row>
    <row r="119" spans="1:5">
      <c r="A119" s="41" t="s">
        <v>4</v>
      </c>
      <c r="B119" s="75" t="s">
        <v>289</v>
      </c>
      <c r="C119" s="75"/>
      <c r="D119" s="75"/>
      <c r="E119" s="75"/>
    </row>
    <row r="120" spans="1:5">
      <c r="A120" s="76" t="s">
        <v>72</v>
      </c>
      <c r="B120" s="61"/>
      <c r="C120" s="63" t="s">
        <v>24</v>
      </c>
      <c r="D120" s="64"/>
      <c r="E120" s="77"/>
    </row>
    <row r="121" spans="1:5">
      <c r="A121" s="42" t="s">
        <v>3</v>
      </c>
      <c r="B121" s="45">
        <v>3</v>
      </c>
      <c r="C121" s="44" t="s">
        <v>6</v>
      </c>
      <c r="D121" s="43">
        <v>1251</v>
      </c>
      <c r="E121" s="3" t="s">
        <v>7</v>
      </c>
    </row>
    <row r="122" spans="1:5">
      <c r="A122" s="42" t="s">
        <v>2</v>
      </c>
      <c r="B122" s="3" t="s">
        <v>287</v>
      </c>
    </row>
    <row r="123" spans="1:5">
      <c r="A123" s="42" t="s">
        <v>1</v>
      </c>
      <c r="B123" s="3" t="s">
        <v>288</v>
      </c>
    </row>
    <row r="124" spans="1:5">
      <c r="A124" s="41" t="s">
        <v>4</v>
      </c>
      <c r="B124" s="75" t="s">
        <v>289</v>
      </c>
      <c r="C124" s="75"/>
      <c r="D124" s="75"/>
      <c r="E124" s="75"/>
    </row>
    <row r="125" spans="1:5">
      <c r="A125" s="76" t="s">
        <v>290</v>
      </c>
      <c r="B125" s="61"/>
      <c r="C125" s="63" t="s">
        <v>112</v>
      </c>
      <c r="D125" s="64"/>
      <c r="E125" s="77"/>
    </row>
    <row r="126" spans="1:5">
      <c r="A126" s="42" t="s">
        <v>3</v>
      </c>
      <c r="B126" s="45">
        <v>3</v>
      </c>
      <c r="C126" s="44" t="s">
        <v>6</v>
      </c>
      <c r="D126" s="43">
        <v>1251</v>
      </c>
      <c r="E126" s="3" t="s">
        <v>7</v>
      </c>
    </row>
    <row r="127" spans="1:5">
      <c r="A127" s="42" t="s">
        <v>2</v>
      </c>
      <c r="B127" s="3" t="s">
        <v>287</v>
      </c>
    </row>
    <row r="128" spans="1:5">
      <c r="A128" s="42" t="s">
        <v>1</v>
      </c>
      <c r="B128" s="3" t="s">
        <v>288</v>
      </c>
    </row>
    <row r="129" spans="1:5">
      <c r="A129" s="41" t="s">
        <v>4</v>
      </c>
      <c r="B129" s="75" t="s">
        <v>289</v>
      </c>
      <c r="C129" s="75"/>
      <c r="D129" s="75"/>
      <c r="E129" s="75"/>
    </row>
    <row r="130" spans="1:5">
      <c r="A130" s="47" t="s">
        <v>291</v>
      </c>
      <c r="B130" s="53" t="s">
        <v>292</v>
      </c>
      <c r="C130" s="1" t="s">
        <v>9</v>
      </c>
      <c r="D130" s="4" t="s">
        <v>0</v>
      </c>
      <c r="E130" s="46">
        <f>SUM(D132)</f>
        <v>3573</v>
      </c>
    </row>
    <row r="131" spans="1:5">
      <c r="A131" s="76" t="s">
        <v>166</v>
      </c>
      <c r="B131" s="61"/>
      <c r="C131" s="63" t="s">
        <v>23</v>
      </c>
      <c r="D131" s="64"/>
      <c r="E131" s="77"/>
    </row>
    <row r="132" spans="1:5">
      <c r="A132" s="42" t="s">
        <v>3</v>
      </c>
      <c r="B132" s="45">
        <v>4.5</v>
      </c>
      <c r="C132" s="44" t="s">
        <v>6</v>
      </c>
      <c r="D132" s="43">
        <v>3573</v>
      </c>
      <c r="E132" s="3" t="s">
        <v>7</v>
      </c>
    </row>
    <row r="133" spans="1:5">
      <c r="A133" s="42" t="s">
        <v>2</v>
      </c>
      <c r="B133" s="3" t="s">
        <v>293</v>
      </c>
    </row>
    <row r="134" spans="1:5">
      <c r="A134" s="42" t="s">
        <v>1</v>
      </c>
      <c r="B134" s="3" t="s">
        <v>243</v>
      </c>
    </row>
    <row r="135" spans="1:5" ht="24.75" customHeight="1">
      <c r="A135" s="41" t="s">
        <v>4</v>
      </c>
      <c r="B135" s="78" t="s">
        <v>294</v>
      </c>
      <c r="C135" s="78"/>
      <c r="D135" s="78"/>
      <c r="E135" s="78"/>
    </row>
    <row r="136" spans="1:5">
      <c r="A136" s="47" t="s">
        <v>295</v>
      </c>
      <c r="B136" s="53" t="s">
        <v>296</v>
      </c>
      <c r="C136" s="1" t="s">
        <v>114</v>
      </c>
      <c r="D136" s="4" t="s">
        <v>0</v>
      </c>
      <c r="E136" s="46">
        <f>SUM(D138,D143,D148)</f>
        <v>3996</v>
      </c>
    </row>
    <row r="137" spans="1:5">
      <c r="A137" s="76" t="s">
        <v>297</v>
      </c>
      <c r="B137" s="61"/>
      <c r="C137" s="63" t="s">
        <v>298</v>
      </c>
      <c r="D137" s="64"/>
      <c r="E137" s="77"/>
    </row>
    <row r="138" spans="1:5">
      <c r="A138" s="42" t="s">
        <v>3</v>
      </c>
      <c r="B138" s="45">
        <v>5</v>
      </c>
      <c r="C138" s="44" t="s">
        <v>6</v>
      </c>
      <c r="D138" s="43">
        <v>1428</v>
      </c>
      <c r="E138" s="3" t="s">
        <v>5</v>
      </c>
    </row>
    <row r="139" spans="1:5">
      <c r="A139" s="42" t="s">
        <v>2</v>
      </c>
      <c r="B139" s="3" t="s">
        <v>299</v>
      </c>
    </row>
    <row r="140" spans="1:5">
      <c r="A140" s="42" t="s">
        <v>1</v>
      </c>
      <c r="B140" s="3" t="s">
        <v>300</v>
      </c>
    </row>
    <row r="141" spans="1:5">
      <c r="A141" s="41" t="s">
        <v>4</v>
      </c>
      <c r="B141" s="78" t="s">
        <v>301</v>
      </c>
      <c r="C141" s="78"/>
      <c r="D141" s="78"/>
      <c r="E141" s="78"/>
    </row>
    <row r="142" spans="1:5">
      <c r="A142" s="76" t="s">
        <v>302</v>
      </c>
      <c r="B142" s="61"/>
      <c r="C142" s="63" t="s">
        <v>24</v>
      </c>
      <c r="D142" s="64"/>
      <c r="E142" s="77"/>
    </row>
    <row r="143" spans="1:5">
      <c r="A143" s="42" t="s">
        <v>3</v>
      </c>
      <c r="B143" s="45">
        <v>5</v>
      </c>
      <c r="C143" s="44" t="s">
        <v>6</v>
      </c>
      <c r="D143" s="43">
        <v>1428</v>
      </c>
      <c r="E143" s="3" t="s">
        <v>5</v>
      </c>
    </row>
    <row r="144" spans="1:5">
      <c r="A144" s="42" t="s">
        <v>2</v>
      </c>
      <c r="B144" s="3" t="s">
        <v>299</v>
      </c>
    </row>
    <row r="145" spans="1:5">
      <c r="A145" s="42" t="s">
        <v>1</v>
      </c>
      <c r="B145" s="3" t="s">
        <v>300</v>
      </c>
    </row>
    <row r="146" spans="1:5">
      <c r="A146" s="41" t="s">
        <v>4</v>
      </c>
      <c r="B146" s="78" t="s">
        <v>301</v>
      </c>
      <c r="C146" s="78"/>
      <c r="D146" s="78"/>
      <c r="E146" s="78"/>
    </row>
    <row r="147" spans="1:5">
      <c r="A147" s="76" t="s">
        <v>21</v>
      </c>
      <c r="B147" s="61"/>
      <c r="C147" s="63" t="s">
        <v>19</v>
      </c>
      <c r="D147" s="64"/>
      <c r="E147" s="77"/>
    </row>
    <row r="148" spans="1:5">
      <c r="A148" s="42" t="s">
        <v>3</v>
      </c>
      <c r="B148" s="45">
        <v>5</v>
      </c>
      <c r="C148" s="44" t="s">
        <v>6</v>
      </c>
      <c r="D148" s="43">
        <v>1140</v>
      </c>
      <c r="E148" s="3" t="s">
        <v>5</v>
      </c>
    </row>
    <row r="149" spans="1:5">
      <c r="A149" s="42" t="s">
        <v>2</v>
      </c>
      <c r="B149" s="3" t="s">
        <v>299</v>
      </c>
    </row>
    <row r="150" spans="1:5">
      <c r="A150" s="42" t="s">
        <v>1</v>
      </c>
      <c r="B150" s="3" t="s">
        <v>300</v>
      </c>
    </row>
    <row r="151" spans="1:5" ht="26.25" customHeight="1">
      <c r="A151" s="41" t="s">
        <v>4</v>
      </c>
      <c r="B151" s="78" t="s">
        <v>303</v>
      </c>
      <c r="C151" s="78"/>
      <c r="D151" s="78"/>
      <c r="E151" s="78"/>
    </row>
    <row r="152" spans="1:5">
      <c r="A152" s="47" t="s">
        <v>304</v>
      </c>
      <c r="B152" s="2" t="s">
        <v>305</v>
      </c>
      <c r="C152" s="1" t="s">
        <v>20</v>
      </c>
      <c r="D152" s="4" t="s">
        <v>0</v>
      </c>
      <c r="E152" s="46">
        <f>SUM(D154,D159,D164,D169)</f>
        <v>6160</v>
      </c>
    </row>
    <row r="153" spans="1:5">
      <c r="A153" s="76" t="s">
        <v>306</v>
      </c>
      <c r="B153" s="61"/>
      <c r="C153" s="63" t="s">
        <v>24</v>
      </c>
      <c r="D153" s="64"/>
      <c r="E153" s="77"/>
    </row>
    <row r="154" spans="1:5">
      <c r="A154" s="42" t="s">
        <v>3</v>
      </c>
      <c r="B154" s="45">
        <v>3.5</v>
      </c>
      <c r="C154" s="44" t="s">
        <v>6</v>
      </c>
      <c r="D154" s="43">
        <v>1459.5</v>
      </c>
      <c r="E154" s="3" t="s">
        <v>7</v>
      </c>
    </row>
    <row r="155" spans="1:5">
      <c r="A155" s="42" t="s">
        <v>2</v>
      </c>
      <c r="B155" s="3" t="s">
        <v>307</v>
      </c>
    </row>
    <row r="156" spans="1:5">
      <c r="A156" s="42" t="s">
        <v>1</v>
      </c>
      <c r="B156" s="3" t="s">
        <v>308</v>
      </c>
    </row>
    <row r="157" spans="1:5" ht="27.75" customHeight="1">
      <c r="A157" s="41" t="s">
        <v>4</v>
      </c>
      <c r="B157" s="78" t="s">
        <v>309</v>
      </c>
      <c r="C157" s="78"/>
      <c r="D157" s="78"/>
      <c r="E157" s="78"/>
    </row>
    <row r="158" spans="1:5">
      <c r="A158" s="76" t="s">
        <v>310</v>
      </c>
      <c r="B158" s="61"/>
      <c r="C158" s="63" t="s">
        <v>24</v>
      </c>
      <c r="D158" s="64"/>
      <c r="E158" s="77"/>
    </row>
    <row r="159" spans="1:5">
      <c r="A159" s="42" t="s">
        <v>3</v>
      </c>
      <c r="B159" s="45">
        <v>3.5</v>
      </c>
      <c r="C159" s="44" t="s">
        <v>6</v>
      </c>
      <c r="D159" s="43">
        <v>1459.5</v>
      </c>
      <c r="E159" s="3" t="s">
        <v>7</v>
      </c>
    </row>
    <row r="160" spans="1:5">
      <c r="A160" s="42" t="s">
        <v>2</v>
      </c>
      <c r="B160" s="3" t="s">
        <v>307</v>
      </c>
    </row>
    <row r="161" spans="1:5">
      <c r="A161" s="42" t="s">
        <v>1</v>
      </c>
      <c r="B161" s="3" t="s">
        <v>308</v>
      </c>
    </row>
    <row r="162" spans="1:5" ht="27.75" customHeight="1">
      <c r="A162" s="41" t="s">
        <v>4</v>
      </c>
      <c r="B162" s="78" t="s">
        <v>309</v>
      </c>
      <c r="C162" s="78"/>
      <c r="D162" s="78"/>
      <c r="E162" s="78"/>
    </row>
    <row r="163" spans="1:5">
      <c r="A163" s="76" t="s">
        <v>311</v>
      </c>
      <c r="B163" s="61"/>
      <c r="C163" s="63" t="s">
        <v>24</v>
      </c>
      <c r="D163" s="64"/>
      <c r="E163" s="77"/>
    </row>
    <row r="164" spans="1:5">
      <c r="A164" s="42" t="s">
        <v>3</v>
      </c>
      <c r="B164" s="45">
        <v>3.5</v>
      </c>
      <c r="C164" s="44" t="s">
        <v>6</v>
      </c>
      <c r="D164" s="43">
        <v>1781.5</v>
      </c>
      <c r="E164" s="3" t="s">
        <v>7</v>
      </c>
    </row>
    <row r="165" spans="1:5">
      <c r="A165" s="42" t="s">
        <v>2</v>
      </c>
      <c r="B165" s="3" t="s">
        <v>307</v>
      </c>
    </row>
    <row r="166" spans="1:5">
      <c r="A166" s="42" t="s">
        <v>1</v>
      </c>
      <c r="B166" s="3" t="s">
        <v>308</v>
      </c>
    </row>
    <row r="167" spans="1:5" ht="25.5" customHeight="1">
      <c r="A167" s="41" t="s">
        <v>4</v>
      </c>
      <c r="B167" s="78" t="s">
        <v>309</v>
      </c>
      <c r="C167" s="78"/>
      <c r="D167" s="78"/>
      <c r="E167" s="78"/>
    </row>
    <row r="168" spans="1:5">
      <c r="A168" s="76" t="s">
        <v>312</v>
      </c>
      <c r="B168" s="61"/>
      <c r="C168" s="63" t="s">
        <v>24</v>
      </c>
      <c r="D168" s="64"/>
      <c r="E168" s="77"/>
    </row>
    <row r="169" spans="1:5">
      <c r="A169" s="42" t="s">
        <v>3</v>
      </c>
      <c r="B169" s="45">
        <v>3.5</v>
      </c>
      <c r="C169" s="44" t="s">
        <v>6</v>
      </c>
      <c r="D169" s="43">
        <v>1459.5</v>
      </c>
      <c r="E169" s="3" t="s">
        <v>7</v>
      </c>
    </row>
    <row r="170" spans="1:5">
      <c r="A170" s="42" t="s">
        <v>2</v>
      </c>
      <c r="B170" s="3" t="s">
        <v>307</v>
      </c>
    </row>
    <row r="171" spans="1:5">
      <c r="A171" s="42" t="s">
        <v>1</v>
      </c>
      <c r="B171" s="3" t="s">
        <v>308</v>
      </c>
    </row>
    <row r="172" spans="1:5" ht="29.25" customHeight="1">
      <c r="A172" s="41" t="s">
        <v>4</v>
      </c>
      <c r="B172" s="78" t="s">
        <v>309</v>
      </c>
      <c r="C172" s="78"/>
      <c r="D172" s="78"/>
      <c r="E172" s="78"/>
    </row>
    <row r="173" spans="1:5">
      <c r="A173" s="47" t="s">
        <v>313</v>
      </c>
      <c r="B173" s="53" t="s">
        <v>118</v>
      </c>
      <c r="C173" s="1" t="s">
        <v>114</v>
      </c>
      <c r="D173" s="4" t="s">
        <v>0</v>
      </c>
      <c r="E173" s="46">
        <f>D175+D180+D185</f>
        <v>1598.4</v>
      </c>
    </row>
    <row r="174" spans="1:5">
      <c r="A174" s="76" t="s">
        <v>314</v>
      </c>
      <c r="B174" s="61"/>
      <c r="C174" s="63" t="s">
        <v>24</v>
      </c>
      <c r="D174" s="64"/>
      <c r="E174" s="77"/>
    </row>
    <row r="175" spans="1:5">
      <c r="A175" s="42" t="s">
        <v>3</v>
      </c>
      <c r="B175" s="45">
        <v>2</v>
      </c>
      <c r="C175" s="44" t="s">
        <v>6</v>
      </c>
      <c r="D175" s="43">
        <v>571.20000000000005</v>
      </c>
      <c r="E175" s="3" t="s">
        <v>5</v>
      </c>
    </row>
    <row r="176" spans="1:5">
      <c r="A176" s="42" t="s">
        <v>2</v>
      </c>
      <c r="B176" s="3" t="s">
        <v>315</v>
      </c>
    </row>
    <row r="177" spans="1:5" ht="15" customHeight="1">
      <c r="A177" s="42" t="s">
        <v>1</v>
      </c>
      <c r="B177" s="3" t="s">
        <v>200</v>
      </c>
    </row>
    <row r="178" spans="1:5" ht="40.5" customHeight="1">
      <c r="A178" s="41" t="s">
        <v>4</v>
      </c>
      <c r="B178" s="78" t="s">
        <v>316</v>
      </c>
      <c r="C178" s="78"/>
      <c r="D178" s="78"/>
      <c r="E178" s="78"/>
    </row>
    <row r="179" spans="1:5">
      <c r="A179" s="76" t="s">
        <v>317</v>
      </c>
      <c r="B179" s="61"/>
      <c r="C179" s="63" t="s">
        <v>24</v>
      </c>
      <c r="D179" s="64"/>
      <c r="E179" s="77"/>
    </row>
    <row r="180" spans="1:5">
      <c r="A180" s="42" t="s">
        <v>3</v>
      </c>
      <c r="B180" s="45">
        <v>2</v>
      </c>
      <c r="C180" s="44" t="s">
        <v>6</v>
      </c>
      <c r="D180" s="43">
        <v>571.20000000000005</v>
      </c>
      <c r="E180" s="3" t="s">
        <v>5</v>
      </c>
    </row>
    <row r="181" spans="1:5">
      <c r="A181" s="42" t="s">
        <v>2</v>
      </c>
      <c r="B181" s="3" t="s">
        <v>315</v>
      </c>
    </row>
    <row r="182" spans="1:5">
      <c r="A182" s="42" t="s">
        <v>1</v>
      </c>
      <c r="B182" s="3" t="s">
        <v>200</v>
      </c>
    </row>
    <row r="183" spans="1:5" ht="39" customHeight="1">
      <c r="A183" s="41" t="s">
        <v>4</v>
      </c>
      <c r="B183" s="78" t="s">
        <v>316</v>
      </c>
      <c r="C183" s="78"/>
      <c r="D183" s="78"/>
      <c r="E183" s="78"/>
    </row>
    <row r="184" spans="1:5">
      <c r="A184" s="76" t="s">
        <v>215</v>
      </c>
      <c r="B184" s="61"/>
      <c r="C184" s="63" t="s">
        <v>19</v>
      </c>
      <c r="D184" s="64"/>
      <c r="E184" s="77"/>
    </row>
    <row r="185" spans="1:5">
      <c r="A185" s="42" t="s">
        <v>3</v>
      </c>
      <c r="B185" s="45">
        <v>2</v>
      </c>
      <c r="C185" s="44" t="s">
        <v>6</v>
      </c>
      <c r="D185" s="43">
        <v>456</v>
      </c>
      <c r="E185" s="3" t="s">
        <v>5</v>
      </c>
    </row>
    <row r="186" spans="1:5">
      <c r="A186" s="42" t="s">
        <v>2</v>
      </c>
      <c r="B186" s="3" t="s">
        <v>315</v>
      </c>
    </row>
    <row r="187" spans="1:5">
      <c r="A187" s="42" t="s">
        <v>1</v>
      </c>
      <c r="B187" s="3" t="s">
        <v>200</v>
      </c>
    </row>
    <row r="188" spans="1:5" ht="41.25" customHeight="1">
      <c r="A188" s="41" t="s">
        <v>4</v>
      </c>
      <c r="B188" s="78" t="s">
        <v>316</v>
      </c>
      <c r="C188" s="78"/>
      <c r="D188" s="78"/>
      <c r="E188" s="78"/>
    </row>
    <row r="189" spans="1:5">
      <c r="A189" s="47" t="s">
        <v>318</v>
      </c>
      <c r="B189" s="2" t="s">
        <v>148</v>
      </c>
      <c r="C189" s="1" t="s">
        <v>114</v>
      </c>
      <c r="D189" s="4" t="s">
        <v>0</v>
      </c>
      <c r="E189" s="46">
        <f>D191+D196+D201</f>
        <v>3996</v>
      </c>
    </row>
    <row r="190" spans="1:5">
      <c r="A190" s="76" t="s">
        <v>204</v>
      </c>
      <c r="B190" s="61"/>
      <c r="C190" s="63" t="s">
        <v>24</v>
      </c>
      <c r="D190" s="64"/>
      <c r="E190" s="77"/>
    </row>
    <row r="191" spans="1:5">
      <c r="A191" s="42" t="s">
        <v>3</v>
      </c>
      <c r="B191" s="45">
        <v>5</v>
      </c>
      <c r="C191" s="44" t="s">
        <v>6</v>
      </c>
      <c r="D191" s="43">
        <v>1428</v>
      </c>
      <c r="E191" s="3" t="s">
        <v>5</v>
      </c>
    </row>
    <row r="192" spans="1:5">
      <c r="A192" s="42" t="s">
        <v>2</v>
      </c>
      <c r="B192" s="3" t="s">
        <v>319</v>
      </c>
    </row>
    <row r="193" spans="1:5">
      <c r="A193" s="42" t="s">
        <v>1</v>
      </c>
      <c r="B193" s="3" t="s">
        <v>320</v>
      </c>
    </row>
    <row r="194" spans="1:5" ht="27.75" customHeight="1">
      <c r="A194" s="41" t="s">
        <v>4</v>
      </c>
      <c r="B194" s="78" t="s">
        <v>321</v>
      </c>
      <c r="C194" s="78"/>
      <c r="D194" s="78"/>
      <c r="E194" s="78"/>
    </row>
    <row r="195" spans="1:5">
      <c r="A195" s="76" t="s">
        <v>207</v>
      </c>
      <c r="B195" s="61"/>
      <c r="C195" s="63" t="s">
        <v>24</v>
      </c>
      <c r="D195" s="64"/>
      <c r="E195" s="77"/>
    </row>
    <row r="196" spans="1:5">
      <c r="A196" s="42" t="s">
        <v>3</v>
      </c>
      <c r="B196" s="45">
        <v>5</v>
      </c>
      <c r="C196" s="44" t="s">
        <v>6</v>
      </c>
      <c r="D196" s="43">
        <v>1428</v>
      </c>
      <c r="E196" s="3" t="s">
        <v>5</v>
      </c>
    </row>
    <row r="197" spans="1:5">
      <c r="A197" s="42" t="s">
        <v>2</v>
      </c>
      <c r="B197" s="3" t="s">
        <v>319</v>
      </c>
    </row>
    <row r="198" spans="1:5">
      <c r="A198" s="42" t="s">
        <v>1</v>
      </c>
      <c r="B198" s="3" t="s">
        <v>320</v>
      </c>
    </row>
    <row r="199" spans="1:5" ht="27" customHeight="1">
      <c r="A199" s="41" t="s">
        <v>4</v>
      </c>
      <c r="B199" s="78" t="s">
        <v>321</v>
      </c>
      <c r="C199" s="78"/>
      <c r="D199" s="78"/>
      <c r="E199" s="78"/>
    </row>
    <row r="200" spans="1:5">
      <c r="A200" s="76" t="s">
        <v>21</v>
      </c>
      <c r="B200" s="61"/>
      <c r="C200" s="63" t="s">
        <v>19</v>
      </c>
      <c r="D200" s="64"/>
      <c r="E200" s="77"/>
    </row>
    <row r="201" spans="1:5">
      <c r="A201" s="42" t="s">
        <v>3</v>
      </c>
      <c r="B201" s="45">
        <v>5</v>
      </c>
      <c r="C201" s="44" t="s">
        <v>6</v>
      </c>
      <c r="D201" s="43">
        <v>1140</v>
      </c>
      <c r="E201" s="3" t="s">
        <v>5</v>
      </c>
    </row>
    <row r="202" spans="1:5">
      <c r="A202" s="42" t="s">
        <v>2</v>
      </c>
      <c r="B202" s="3" t="s">
        <v>319</v>
      </c>
    </row>
    <row r="203" spans="1:5">
      <c r="A203" s="42" t="s">
        <v>1</v>
      </c>
      <c r="B203" s="3" t="s">
        <v>320</v>
      </c>
    </row>
    <row r="204" spans="1:5" ht="28.5" customHeight="1">
      <c r="A204" s="41" t="s">
        <v>4</v>
      </c>
      <c r="B204" s="78" t="s">
        <v>322</v>
      </c>
      <c r="C204" s="78"/>
      <c r="D204" s="78"/>
      <c r="E204" s="78"/>
    </row>
    <row r="205" spans="1:5">
      <c r="A205" s="47" t="s">
        <v>323</v>
      </c>
      <c r="B205" s="2" t="s">
        <v>296</v>
      </c>
      <c r="C205" s="1" t="s">
        <v>114</v>
      </c>
      <c r="D205" s="4" t="s">
        <v>0</v>
      </c>
      <c r="E205" s="46">
        <f>D207+D212+D217</f>
        <v>3996</v>
      </c>
    </row>
    <row r="206" spans="1:5">
      <c r="A206" s="76" t="s">
        <v>324</v>
      </c>
      <c r="B206" s="61"/>
      <c r="C206" s="63" t="s">
        <v>24</v>
      </c>
      <c r="D206" s="64"/>
      <c r="E206" s="77"/>
    </row>
    <row r="207" spans="1:5">
      <c r="A207" s="42" t="s">
        <v>3</v>
      </c>
      <c r="B207" s="45">
        <v>5</v>
      </c>
      <c r="C207" s="44" t="s">
        <v>6</v>
      </c>
      <c r="D207" s="43">
        <v>1428</v>
      </c>
      <c r="E207" s="3" t="s">
        <v>5</v>
      </c>
    </row>
    <row r="208" spans="1:5">
      <c r="A208" s="42" t="s">
        <v>2</v>
      </c>
      <c r="B208" s="3" t="s">
        <v>325</v>
      </c>
    </row>
    <row r="209" spans="1:5">
      <c r="A209" s="42" t="s">
        <v>1</v>
      </c>
      <c r="B209" s="3" t="s">
        <v>332</v>
      </c>
    </row>
    <row r="210" spans="1:5" ht="26.25" customHeight="1">
      <c r="A210" s="41" t="s">
        <v>4</v>
      </c>
      <c r="B210" s="78" t="s">
        <v>326</v>
      </c>
      <c r="C210" s="78"/>
      <c r="D210" s="78"/>
      <c r="E210" s="78"/>
    </row>
    <row r="211" spans="1:5">
      <c r="A211" s="76" t="s">
        <v>214</v>
      </c>
      <c r="B211" s="61"/>
      <c r="C211" s="63" t="s">
        <v>24</v>
      </c>
      <c r="D211" s="64"/>
      <c r="E211" s="77"/>
    </row>
    <row r="212" spans="1:5">
      <c r="A212" s="42" t="s">
        <v>3</v>
      </c>
      <c r="B212" s="45">
        <v>5</v>
      </c>
      <c r="C212" s="44" t="s">
        <v>6</v>
      </c>
      <c r="D212" s="43">
        <v>1428</v>
      </c>
      <c r="E212" s="3" t="s">
        <v>5</v>
      </c>
    </row>
    <row r="213" spans="1:5">
      <c r="A213" s="42" t="s">
        <v>2</v>
      </c>
      <c r="B213" s="3" t="s">
        <v>325</v>
      </c>
    </row>
    <row r="214" spans="1:5">
      <c r="A214" s="42" t="s">
        <v>1</v>
      </c>
      <c r="B214" s="3" t="s">
        <v>332</v>
      </c>
    </row>
    <row r="215" spans="1:5" ht="25.5" customHeight="1">
      <c r="A215" s="41" t="s">
        <v>4</v>
      </c>
      <c r="B215" s="78" t="s">
        <v>326</v>
      </c>
      <c r="C215" s="78"/>
      <c r="D215" s="78"/>
      <c r="E215" s="78"/>
    </row>
    <row r="216" spans="1:5">
      <c r="A216" s="76" t="s">
        <v>327</v>
      </c>
      <c r="B216" s="61"/>
      <c r="C216" s="63" t="s">
        <v>19</v>
      </c>
      <c r="D216" s="64"/>
      <c r="E216" s="77"/>
    </row>
    <row r="217" spans="1:5">
      <c r="A217" s="42" t="s">
        <v>3</v>
      </c>
      <c r="B217" s="45">
        <v>5</v>
      </c>
      <c r="C217" s="44" t="s">
        <v>6</v>
      </c>
      <c r="D217" s="43">
        <v>1140</v>
      </c>
      <c r="E217" s="3" t="s">
        <v>5</v>
      </c>
    </row>
    <row r="218" spans="1:5">
      <c r="A218" s="42" t="s">
        <v>2</v>
      </c>
      <c r="B218" s="3" t="s">
        <v>325</v>
      </c>
    </row>
    <row r="219" spans="1:5">
      <c r="A219" s="42" t="s">
        <v>1</v>
      </c>
      <c r="B219" s="3" t="s">
        <v>332</v>
      </c>
    </row>
    <row r="220" spans="1:5" ht="30.75" customHeight="1">
      <c r="A220" s="41" t="s">
        <v>4</v>
      </c>
      <c r="B220" s="78" t="s">
        <v>328</v>
      </c>
      <c r="C220" s="78"/>
      <c r="D220" s="78"/>
      <c r="E220" s="78"/>
    </row>
    <row r="221" spans="1:5">
      <c r="A221" s="47" t="s">
        <v>329</v>
      </c>
      <c r="B221" s="53" t="s">
        <v>148</v>
      </c>
      <c r="C221" s="1" t="s">
        <v>114</v>
      </c>
      <c r="D221" s="4" t="s">
        <v>0</v>
      </c>
      <c r="E221" s="46">
        <f>SUM(D223,D228,D233)</f>
        <v>3996</v>
      </c>
    </row>
    <row r="222" spans="1:5">
      <c r="A222" s="76" t="s">
        <v>330</v>
      </c>
      <c r="B222" s="61"/>
      <c r="C222" s="63" t="s">
        <v>24</v>
      </c>
      <c r="D222" s="64"/>
      <c r="E222" s="77"/>
    </row>
    <row r="223" spans="1:5">
      <c r="A223" s="42" t="s">
        <v>3</v>
      </c>
      <c r="B223" s="45">
        <v>5</v>
      </c>
      <c r="C223" s="44" t="s">
        <v>6</v>
      </c>
      <c r="D223" s="43">
        <v>1428</v>
      </c>
      <c r="E223" s="3" t="s">
        <v>5</v>
      </c>
    </row>
    <row r="224" spans="1:5">
      <c r="A224" s="42" t="s">
        <v>2</v>
      </c>
      <c r="B224" s="3" t="s">
        <v>325</v>
      </c>
    </row>
    <row r="225" spans="1:5">
      <c r="A225" s="42" t="s">
        <v>1</v>
      </c>
      <c r="B225" s="3" t="s">
        <v>331</v>
      </c>
    </row>
    <row r="226" spans="1:5" ht="24.75" customHeight="1">
      <c r="A226" s="41" t="s">
        <v>4</v>
      </c>
      <c r="B226" s="78" t="s">
        <v>333</v>
      </c>
      <c r="C226" s="78"/>
      <c r="D226" s="78"/>
      <c r="E226" s="78"/>
    </row>
    <row r="227" spans="1:5">
      <c r="A227" s="76" t="s">
        <v>264</v>
      </c>
      <c r="B227" s="61"/>
      <c r="C227" s="63" t="s">
        <v>24</v>
      </c>
      <c r="D227" s="64"/>
      <c r="E227" s="77"/>
    </row>
    <row r="228" spans="1:5">
      <c r="A228" s="42" t="s">
        <v>3</v>
      </c>
      <c r="B228" s="45">
        <v>5</v>
      </c>
      <c r="C228" s="44" t="s">
        <v>6</v>
      </c>
      <c r="D228" s="43">
        <v>1428</v>
      </c>
      <c r="E228" s="3" t="s">
        <v>5</v>
      </c>
    </row>
    <row r="229" spans="1:5">
      <c r="A229" s="42" t="s">
        <v>2</v>
      </c>
      <c r="B229" s="3" t="s">
        <v>325</v>
      </c>
    </row>
    <row r="230" spans="1:5">
      <c r="A230" s="42" t="s">
        <v>1</v>
      </c>
      <c r="B230" s="3" t="s">
        <v>331</v>
      </c>
    </row>
    <row r="231" spans="1:5" ht="27.75" customHeight="1">
      <c r="A231" s="41" t="s">
        <v>4</v>
      </c>
      <c r="B231" s="78" t="s">
        <v>333</v>
      </c>
      <c r="C231" s="78"/>
      <c r="D231" s="78"/>
      <c r="E231" s="78"/>
    </row>
    <row r="232" spans="1:5">
      <c r="A232" s="76" t="s">
        <v>238</v>
      </c>
      <c r="B232" s="61"/>
      <c r="C232" s="63" t="s">
        <v>19</v>
      </c>
      <c r="D232" s="64"/>
      <c r="E232" s="77"/>
    </row>
    <row r="233" spans="1:5">
      <c r="A233" s="42" t="s">
        <v>3</v>
      </c>
      <c r="B233" s="45">
        <v>5</v>
      </c>
      <c r="C233" s="44" t="s">
        <v>6</v>
      </c>
      <c r="D233" s="43">
        <v>1140</v>
      </c>
      <c r="E233" s="3" t="s">
        <v>5</v>
      </c>
    </row>
    <row r="234" spans="1:5">
      <c r="A234" s="42" t="s">
        <v>2</v>
      </c>
      <c r="B234" s="3" t="s">
        <v>325</v>
      </c>
    </row>
    <row r="235" spans="1:5">
      <c r="A235" s="42" t="s">
        <v>1</v>
      </c>
      <c r="B235" s="3" t="s">
        <v>331</v>
      </c>
    </row>
    <row r="236" spans="1:5" ht="27.75" customHeight="1">
      <c r="A236" s="41" t="s">
        <v>4</v>
      </c>
      <c r="B236" s="78" t="s">
        <v>334</v>
      </c>
      <c r="C236" s="78"/>
      <c r="D236" s="78"/>
      <c r="E236" s="78"/>
    </row>
    <row r="237" spans="1:5">
      <c r="A237" s="47" t="s">
        <v>335</v>
      </c>
      <c r="B237" s="53" t="s">
        <v>336</v>
      </c>
      <c r="C237" s="1" t="s">
        <v>114</v>
      </c>
      <c r="D237" s="4" t="s">
        <v>0</v>
      </c>
      <c r="E237" s="46">
        <f>SUM(D239,D244,D249)</f>
        <v>1998</v>
      </c>
    </row>
    <row r="238" spans="1:5">
      <c r="A238" s="76" t="s">
        <v>337</v>
      </c>
      <c r="B238" s="61"/>
      <c r="C238" s="63" t="s">
        <v>24</v>
      </c>
      <c r="D238" s="64"/>
      <c r="E238" s="77"/>
    </row>
    <row r="239" spans="1:5">
      <c r="A239" s="42" t="s">
        <v>3</v>
      </c>
      <c r="B239" s="45">
        <v>2.5</v>
      </c>
      <c r="C239" s="44" t="s">
        <v>6</v>
      </c>
      <c r="D239" s="43">
        <v>714</v>
      </c>
      <c r="E239" s="3" t="s">
        <v>5</v>
      </c>
    </row>
    <row r="240" spans="1:5">
      <c r="A240" s="42" t="s">
        <v>2</v>
      </c>
      <c r="B240" s="3" t="s">
        <v>325</v>
      </c>
    </row>
    <row r="241" spans="1:5">
      <c r="A241" s="42" t="s">
        <v>1</v>
      </c>
      <c r="B241" s="3" t="s">
        <v>133</v>
      </c>
    </row>
    <row r="242" spans="1:5" ht="27.75" customHeight="1">
      <c r="A242" s="41" t="s">
        <v>4</v>
      </c>
      <c r="B242" s="78" t="s">
        <v>338</v>
      </c>
      <c r="C242" s="78"/>
      <c r="D242" s="78"/>
      <c r="E242" s="78"/>
    </row>
    <row r="243" spans="1:5">
      <c r="A243" s="76" t="s">
        <v>339</v>
      </c>
      <c r="B243" s="61"/>
      <c r="C243" s="63" t="s">
        <v>24</v>
      </c>
      <c r="D243" s="64"/>
      <c r="E243" s="77"/>
    </row>
    <row r="244" spans="1:5">
      <c r="A244" s="42" t="s">
        <v>3</v>
      </c>
      <c r="B244" s="45">
        <v>2.5</v>
      </c>
      <c r="C244" s="44" t="s">
        <v>6</v>
      </c>
      <c r="D244" s="43">
        <v>714</v>
      </c>
      <c r="E244" s="3" t="s">
        <v>5</v>
      </c>
    </row>
    <row r="245" spans="1:5">
      <c r="A245" s="42" t="s">
        <v>2</v>
      </c>
      <c r="B245" s="3" t="s">
        <v>325</v>
      </c>
    </row>
    <row r="246" spans="1:5">
      <c r="A246" s="42" t="s">
        <v>1</v>
      </c>
      <c r="B246" s="3" t="s">
        <v>133</v>
      </c>
    </row>
    <row r="247" spans="1:5" ht="27.75" customHeight="1">
      <c r="A247" s="41" t="s">
        <v>4</v>
      </c>
      <c r="B247" s="78" t="s">
        <v>338</v>
      </c>
      <c r="C247" s="78"/>
      <c r="D247" s="78"/>
      <c r="E247" s="78"/>
    </row>
    <row r="248" spans="1:5">
      <c r="A248" s="76" t="s">
        <v>153</v>
      </c>
      <c r="B248" s="61"/>
      <c r="C248" s="63" t="s">
        <v>57</v>
      </c>
      <c r="D248" s="64"/>
      <c r="E248" s="77"/>
    </row>
    <row r="249" spans="1:5">
      <c r="A249" s="42" t="s">
        <v>3</v>
      </c>
      <c r="B249" s="45">
        <v>2.5</v>
      </c>
      <c r="C249" s="44" t="s">
        <v>6</v>
      </c>
      <c r="D249" s="43">
        <v>570</v>
      </c>
      <c r="E249" s="3" t="s">
        <v>5</v>
      </c>
    </row>
    <row r="250" spans="1:5">
      <c r="A250" s="42" t="s">
        <v>2</v>
      </c>
      <c r="B250" s="3" t="s">
        <v>325</v>
      </c>
    </row>
    <row r="251" spans="1:5">
      <c r="A251" s="42" t="s">
        <v>1</v>
      </c>
      <c r="B251" s="3" t="s">
        <v>133</v>
      </c>
    </row>
    <row r="252" spans="1:5" ht="27.75" customHeight="1">
      <c r="A252" s="41" t="s">
        <v>4</v>
      </c>
      <c r="B252" s="78" t="s">
        <v>340</v>
      </c>
      <c r="C252" s="78"/>
      <c r="D252" s="78"/>
      <c r="E252" s="78"/>
    </row>
    <row r="253" spans="1:5">
      <c r="A253" s="47" t="s">
        <v>341</v>
      </c>
      <c r="B253" s="53" t="s">
        <v>148</v>
      </c>
      <c r="C253" s="1" t="s">
        <v>114</v>
      </c>
      <c r="D253" s="4" t="s">
        <v>0</v>
      </c>
      <c r="E253" s="46">
        <f>SUM(D255,D260,D265)</f>
        <v>3996</v>
      </c>
    </row>
    <row r="254" spans="1:5">
      <c r="A254" s="76" t="s">
        <v>342</v>
      </c>
      <c r="B254" s="61"/>
      <c r="C254" s="63" t="s">
        <v>24</v>
      </c>
      <c r="D254" s="64"/>
      <c r="E254" s="77"/>
    </row>
    <row r="255" spans="1:5">
      <c r="A255" s="42" t="s">
        <v>3</v>
      </c>
      <c r="B255" s="45">
        <v>5</v>
      </c>
      <c r="C255" s="44" t="s">
        <v>6</v>
      </c>
      <c r="D255" s="43">
        <v>1428</v>
      </c>
      <c r="E255" s="3" t="s">
        <v>5</v>
      </c>
    </row>
    <row r="256" spans="1:5">
      <c r="A256" s="42" t="s">
        <v>2</v>
      </c>
      <c r="B256" s="3" t="s">
        <v>325</v>
      </c>
    </row>
    <row r="257" spans="1:5">
      <c r="A257" s="42" t="s">
        <v>1</v>
      </c>
      <c r="B257" s="3" t="s">
        <v>343</v>
      </c>
    </row>
    <row r="258" spans="1:5">
      <c r="A258" s="41" t="s">
        <v>4</v>
      </c>
      <c r="B258" s="78" t="s">
        <v>344</v>
      </c>
      <c r="C258" s="78"/>
      <c r="D258" s="78"/>
      <c r="E258" s="78"/>
    </row>
    <row r="259" spans="1:5">
      <c r="A259" s="76" t="s">
        <v>178</v>
      </c>
      <c r="B259" s="61"/>
      <c r="C259" s="63" t="s">
        <v>24</v>
      </c>
      <c r="D259" s="64"/>
      <c r="E259" s="77"/>
    </row>
    <row r="260" spans="1:5">
      <c r="A260" s="42" t="s">
        <v>3</v>
      </c>
      <c r="B260" s="45">
        <v>5</v>
      </c>
      <c r="C260" s="44" t="s">
        <v>6</v>
      </c>
      <c r="D260" s="43">
        <v>1428</v>
      </c>
      <c r="E260" s="3" t="s">
        <v>5</v>
      </c>
    </row>
    <row r="261" spans="1:5">
      <c r="A261" s="42" t="s">
        <v>2</v>
      </c>
      <c r="B261" s="3" t="s">
        <v>325</v>
      </c>
    </row>
    <row r="262" spans="1:5">
      <c r="A262" s="42" t="s">
        <v>1</v>
      </c>
      <c r="B262" s="3" t="s">
        <v>343</v>
      </c>
    </row>
    <row r="263" spans="1:5">
      <c r="A263" s="41" t="s">
        <v>4</v>
      </c>
      <c r="B263" s="78" t="s">
        <v>344</v>
      </c>
      <c r="C263" s="78"/>
      <c r="D263" s="78"/>
      <c r="E263" s="78"/>
    </row>
    <row r="264" spans="1:5">
      <c r="A264" s="76" t="s">
        <v>203</v>
      </c>
      <c r="B264" s="61"/>
      <c r="C264" s="63" t="s">
        <v>57</v>
      </c>
      <c r="D264" s="64"/>
      <c r="E264" s="77"/>
    </row>
    <row r="265" spans="1:5">
      <c r="A265" s="42" t="s">
        <v>3</v>
      </c>
      <c r="B265" s="45">
        <v>5</v>
      </c>
      <c r="C265" s="44" t="s">
        <v>6</v>
      </c>
      <c r="D265" s="43">
        <v>1140</v>
      </c>
      <c r="E265" s="3" t="s">
        <v>5</v>
      </c>
    </row>
    <row r="266" spans="1:5">
      <c r="A266" s="42" t="s">
        <v>2</v>
      </c>
      <c r="B266" s="3" t="s">
        <v>325</v>
      </c>
    </row>
    <row r="267" spans="1:5">
      <c r="A267" s="42" t="s">
        <v>1</v>
      </c>
      <c r="B267" s="3" t="s">
        <v>343</v>
      </c>
    </row>
    <row r="268" spans="1:5" ht="27.75" customHeight="1">
      <c r="A268" s="41" t="s">
        <v>4</v>
      </c>
      <c r="B268" s="78" t="s">
        <v>345</v>
      </c>
      <c r="C268" s="78"/>
      <c r="D268" s="78"/>
      <c r="E268" s="78"/>
    </row>
    <row r="269" spans="1:5">
      <c r="A269" s="47" t="s">
        <v>346</v>
      </c>
      <c r="B269" s="53" t="s">
        <v>87</v>
      </c>
      <c r="C269" s="1" t="s">
        <v>20</v>
      </c>
      <c r="D269" s="4" t="s">
        <v>0</v>
      </c>
      <c r="E269" s="46">
        <f>SUM(D286,D281,D276,D271)</f>
        <v>5424</v>
      </c>
    </row>
    <row r="270" spans="1:5">
      <c r="A270" s="76" t="s">
        <v>347</v>
      </c>
      <c r="B270" s="61"/>
      <c r="C270" s="63" t="s">
        <v>179</v>
      </c>
      <c r="D270" s="64"/>
      <c r="E270" s="77"/>
    </row>
    <row r="271" spans="1:5">
      <c r="A271" s="42" t="s">
        <v>3</v>
      </c>
      <c r="B271" s="45">
        <v>5</v>
      </c>
      <c r="C271" s="44" t="s">
        <v>6</v>
      </c>
      <c r="D271" s="43">
        <v>1428</v>
      </c>
      <c r="E271" s="3" t="s">
        <v>5</v>
      </c>
    </row>
    <row r="272" spans="1:5">
      <c r="A272" s="42" t="s">
        <v>2</v>
      </c>
      <c r="B272" s="3" t="s">
        <v>325</v>
      </c>
    </row>
    <row r="273" spans="1:5">
      <c r="A273" s="42" t="s">
        <v>1</v>
      </c>
      <c r="B273" s="3" t="s">
        <v>348</v>
      </c>
    </row>
    <row r="274" spans="1:5" ht="29.25" customHeight="1">
      <c r="A274" s="41" t="s">
        <v>4</v>
      </c>
      <c r="B274" s="78" t="s">
        <v>349</v>
      </c>
      <c r="C274" s="78"/>
      <c r="D274" s="78"/>
      <c r="E274" s="78"/>
    </row>
    <row r="275" spans="1:5">
      <c r="A275" s="76" t="s">
        <v>350</v>
      </c>
      <c r="B275" s="61"/>
      <c r="C275" s="63" t="s">
        <v>24</v>
      </c>
      <c r="D275" s="64"/>
      <c r="E275" s="77"/>
    </row>
    <row r="276" spans="1:5">
      <c r="A276" s="42" t="s">
        <v>3</v>
      </c>
      <c r="B276" s="45">
        <v>5</v>
      </c>
      <c r="C276" s="44" t="s">
        <v>6</v>
      </c>
      <c r="D276" s="43">
        <v>1428</v>
      </c>
      <c r="E276" s="3" t="s">
        <v>5</v>
      </c>
    </row>
    <row r="277" spans="1:5">
      <c r="A277" s="42" t="s">
        <v>2</v>
      </c>
      <c r="B277" s="3" t="s">
        <v>325</v>
      </c>
    </row>
    <row r="278" spans="1:5">
      <c r="A278" s="42" t="s">
        <v>1</v>
      </c>
      <c r="B278" s="3" t="s">
        <v>348</v>
      </c>
    </row>
    <row r="279" spans="1:5" ht="29.25" customHeight="1">
      <c r="A279" s="41" t="s">
        <v>4</v>
      </c>
      <c r="B279" s="78" t="s">
        <v>349</v>
      </c>
      <c r="C279" s="78"/>
      <c r="D279" s="78"/>
      <c r="E279" s="78"/>
    </row>
    <row r="280" spans="1:5">
      <c r="A280" s="76" t="s">
        <v>351</v>
      </c>
      <c r="B280" s="61"/>
      <c r="C280" s="63" t="s">
        <v>24</v>
      </c>
      <c r="D280" s="64"/>
      <c r="E280" s="77"/>
    </row>
    <row r="281" spans="1:5">
      <c r="A281" s="42" t="s">
        <v>3</v>
      </c>
      <c r="B281" s="45">
        <v>5</v>
      </c>
      <c r="C281" s="44" t="s">
        <v>6</v>
      </c>
      <c r="D281" s="43">
        <v>1428</v>
      </c>
      <c r="E281" s="3" t="s">
        <v>5</v>
      </c>
    </row>
    <row r="282" spans="1:5">
      <c r="A282" s="42" t="s">
        <v>2</v>
      </c>
      <c r="B282" s="3" t="s">
        <v>325</v>
      </c>
    </row>
    <row r="283" spans="1:5">
      <c r="A283" s="42" t="s">
        <v>1</v>
      </c>
      <c r="B283" s="3" t="s">
        <v>348</v>
      </c>
    </row>
    <row r="284" spans="1:5" ht="27.75" customHeight="1">
      <c r="A284" s="41" t="s">
        <v>4</v>
      </c>
      <c r="B284" s="78" t="s">
        <v>349</v>
      </c>
      <c r="C284" s="78"/>
      <c r="D284" s="78"/>
      <c r="E284" s="78"/>
    </row>
    <row r="285" spans="1:5">
      <c r="A285" s="76" t="s">
        <v>21</v>
      </c>
      <c r="B285" s="61"/>
      <c r="C285" s="63" t="s">
        <v>19</v>
      </c>
      <c r="D285" s="64"/>
      <c r="E285" s="77"/>
    </row>
    <row r="286" spans="1:5">
      <c r="A286" s="42" t="s">
        <v>3</v>
      </c>
      <c r="B286" s="45">
        <v>5</v>
      </c>
      <c r="C286" s="44" t="s">
        <v>6</v>
      </c>
      <c r="D286" s="43">
        <v>1140</v>
      </c>
      <c r="E286" s="3" t="s">
        <v>5</v>
      </c>
    </row>
    <row r="287" spans="1:5">
      <c r="A287" s="42" t="s">
        <v>2</v>
      </c>
      <c r="B287" s="3" t="s">
        <v>325</v>
      </c>
    </row>
    <row r="288" spans="1:5">
      <c r="A288" s="42" t="s">
        <v>1</v>
      </c>
      <c r="B288" s="3" t="s">
        <v>348</v>
      </c>
    </row>
    <row r="289" spans="1:5" ht="27.75" customHeight="1">
      <c r="A289" s="41" t="s">
        <v>4</v>
      </c>
      <c r="B289" s="78" t="s">
        <v>352</v>
      </c>
      <c r="C289" s="78"/>
      <c r="D289" s="78"/>
      <c r="E289" s="78"/>
    </row>
    <row r="290" spans="1:5">
      <c r="A290" s="47" t="s">
        <v>353</v>
      </c>
      <c r="B290" s="53" t="s">
        <v>354</v>
      </c>
      <c r="C290" s="1" t="s">
        <v>114</v>
      </c>
      <c r="D290" s="4" t="s">
        <v>0</v>
      </c>
      <c r="E290" s="55">
        <f>D292+D297+D302</f>
        <v>4795.2</v>
      </c>
    </row>
    <row r="291" spans="1:5">
      <c r="A291" s="76" t="s">
        <v>355</v>
      </c>
      <c r="B291" s="61"/>
      <c r="C291" s="63" t="s">
        <v>356</v>
      </c>
      <c r="D291" s="64"/>
      <c r="E291" s="77"/>
    </row>
    <row r="292" spans="1:5">
      <c r="A292" s="42" t="s">
        <v>3</v>
      </c>
      <c r="B292" s="45">
        <v>6</v>
      </c>
      <c r="C292" s="44" t="s">
        <v>6</v>
      </c>
      <c r="D292" s="43">
        <v>1713.6</v>
      </c>
      <c r="E292" s="3" t="s">
        <v>5</v>
      </c>
    </row>
    <row r="293" spans="1:5">
      <c r="A293" s="42" t="s">
        <v>2</v>
      </c>
      <c r="B293" s="3" t="s">
        <v>357</v>
      </c>
    </row>
    <row r="294" spans="1:5">
      <c r="A294" s="42" t="s">
        <v>1</v>
      </c>
      <c r="B294" s="3" t="s">
        <v>358</v>
      </c>
    </row>
    <row r="295" spans="1:5" ht="27.75" customHeight="1">
      <c r="A295" s="41" t="s">
        <v>4</v>
      </c>
      <c r="B295" s="78" t="s">
        <v>359</v>
      </c>
      <c r="C295" s="78"/>
      <c r="D295" s="78"/>
      <c r="E295" s="78"/>
    </row>
    <row r="296" spans="1:5">
      <c r="A296" s="76" t="s">
        <v>360</v>
      </c>
      <c r="B296" s="61"/>
      <c r="C296" s="63" t="s">
        <v>24</v>
      </c>
      <c r="D296" s="64"/>
      <c r="E296" s="77"/>
    </row>
    <row r="297" spans="1:5">
      <c r="A297" s="42" t="s">
        <v>3</v>
      </c>
      <c r="B297" s="45">
        <v>6</v>
      </c>
      <c r="C297" s="44" t="s">
        <v>6</v>
      </c>
      <c r="D297" s="43">
        <v>1713.6</v>
      </c>
      <c r="E297" s="3" t="s">
        <v>5</v>
      </c>
    </row>
    <row r="298" spans="1:5">
      <c r="A298" s="42" t="s">
        <v>2</v>
      </c>
      <c r="B298" s="3" t="s">
        <v>357</v>
      </c>
    </row>
    <row r="299" spans="1:5">
      <c r="A299" s="42" t="s">
        <v>1</v>
      </c>
      <c r="B299" s="3" t="s">
        <v>358</v>
      </c>
    </row>
    <row r="300" spans="1:5" ht="27.75" customHeight="1">
      <c r="A300" s="41" t="s">
        <v>4</v>
      </c>
      <c r="B300" s="78" t="s">
        <v>359</v>
      </c>
      <c r="C300" s="78"/>
      <c r="D300" s="78"/>
      <c r="E300" s="78"/>
    </row>
    <row r="301" spans="1:5">
      <c r="A301" s="76" t="s">
        <v>327</v>
      </c>
      <c r="B301" s="61"/>
      <c r="C301" s="63" t="s">
        <v>19</v>
      </c>
      <c r="D301" s="64"/>
      <c r="E301" s="77"/>
    </row>
    <row r="302" spans="1:5">
      <c r="A302" s="42" t="s">
        <v>3</v>
      </c>
      <c r="B302" s="45">
        <v>6</v>
      </c>
      <c r="C302" s="44" t="s">
        <v>6</v>
      </c>
      <c r="D302" s="43">
        <v>1368</v>
      </c>
      <c r="E302" s="3" t="s">
        <v>5</v>
      </c>
    </row>
    <row r="303" spans="1:5">
      <c r="A303" s="42" t="s">
        <v>2</v>
      </c>
      <c r="B303" s="3" t="s">
        <v>357</v>
      </c>
    </row>
    <row r="304" spans="1:5">
      <c r="A304" s="42" t="s">
        <v>1</v>
      </c>
      <c r="B304" s="3" t="s">
        <v>358</v>
      </c>
    </row>
    <row r="305" spans="1:5" ht="39.75" customHeight="1">
      <c r="A305" s="41" t="s">
        <v>4</v>
      </c>
      <c r="B305" s="78" t="s">
        <v>361</v>
      </c>
      <c r="C305" s="78"/>
      <c r="D305" s="78"/>
      <c r="E305" s="78"/>
    </row>
    <row r="306" spans="1:5">
      <c r="A306" s="47" t="s">
        <v>362</v>
      </c>
      <c r="B306" s="53" t="s">
        <v>148</v>
      </c>
      <c r="C306" s="1" t="s">
        <v>114</v>
      </c>
      <c r="D306" s="4" t="s">
        <v>0</v>
      </c>
      <c r="E306" s="55">
        <f>D308+D313+D318</f>
        <v>3996</v>
      </c>
    </row>
    <row r="307" spans="1:5">
      <c r="A307" s="76" t="s">
        <v>363</v>
      </c>
      <c r="B307" s="61"/>
      <c r="C307" s="63" t="s">
        <v>24</v>
      </c>
      <c r="D307" s="64"/>
      <c r="E307" s="77"/>
    </row>
    <row r="308" spans="1:5">
      <c r="A308" s="42" t="s">
        <v>3</v>
      </c>
      <c r="B308" s="45">
        <v>5</v>
      </c>
      <c r="C308" s="44" t="s">
        <v>6</v>
      </c>
      <c r="D308" s="43">
        <v>1428</v>
      </c>
      <c r="E308" s="3" t="s">
        <v>5</v>
      </c>
    </row>
    <row r="309" spans="1:5">
      <c r="A309" s="42" t="s">
        <v>2</v>
      </c>
      <c r="B309" s="3" t="s">
        <v>364</v>
      </c>
    </row>
    <row r="310" spans="1:5">
      <c r="A310" s="42" t="s">
        <v>1</v>
      </c>
      <c r="B310" s="3" t="s">
        <v>365</v>
      </c>
    </row>
    <row r="311" spans="1:5" ht="27.75" customHeight="1">
      <c r="A311" s="41" t="s">
        <v>4</v>
      </c>
      <c r="B311" s="78" t="s">
        <v>366</v>
      </c>
      <c r="C311" s="78"/>
      <c r="D311" s="78"/>
      <c r="E311" s="78"/>
    </row>
    <row r="312" spans="1:5">
      <c r="A312" s="76" t="s">
        <v>367</v>
      </c>
      <c r="B312" s="61"/>
      <c r="C312" s="63" t="s">
        <v>24</v>
      </c>
      <c r="D312" s="64"/>
      <c r="E312" s="77"/>
    </row>
    <row r="313" spans="1:5">
      <c r="A313" s="42" t="s">
        <v>3</v>
      </c>
      <c r="B313" s="45">
        <v>5</v>
      </c>
      <c r="C313" s="44" t="s">
        <v>6</v>
      </c>
      <c r="D313" s="43">
        <v>1428</v>
      </c>
      <c r="E313" s="3" t="s">
        <v>5</v>
      </c>
    </row>
    <row r="314" spans="1:5">
      <c r="A314" s="42" t="s">
        <v>2</v>
      </c>
      <c r="B314" s="3" t="s">
        <v>364</v>
      </c>
    </row>
    <row r="315" spans="1:5">
      <c r="A315" s="42" t="s">
        <v>1</v>
      </c>
      <c r="B315" s="3" t="s">
        <v>365</v>
      </c>
    </row>
    <row r="316" spans="1:5" ht="27.75" customHeight="1">
      <c r="A316" s="41" t="s">
        <v>4</v>
      </c>
      <c r="B316" s="78" t="s">
        <v>366</v>
      </c>
      <c r="C316" s="78"/>
      <c r="D316" s="78"/>
      <c r="E316" s="78"/>
    </row>
    <row r="317" spans="1:5">
      <c r="A317" s="76" t="s">
        <v>153</v>
      </c>
      <c r="B317" s="61"/>
      <c r="C317" s="63" t="s">
        <v>57</v>
      </c>
      <c r="D317" s="64"/>
      <c r="E317" s="77"/>
    </row>
    <row r="318" spans="1:5">
      <c r="A318" s="42" t="s">
        <v>3</v>
      </c>
      <c r="B318" s="45">
        <v>5</v>
      </c>
      <c r="C318" s="44" t="s">
        <v>6</v>
      </c>
      <c r="D318" s="43">
        <v>1140</v>
      </c>
      <c r="E318" s="3" t="s">
        <v>5</v>
      </c>
    </row>
    <row r="319" spans="1:5">
      <c r="A319" s="42" t="s">
        <v>2</v>
      </c>
      <c r="B319" s="3" t="s">
        <v>364</v>
      </c>
    </row>
    <row r="320" spans="1:5">
      <c r="A320" s="42" t="s">
        <v>1</v>
      </c>
      <c r="B320" s="3" t="s">
        <v>365</v>
      </c>
    </row>
    <row r="321" spans="1:5" ht="39.75" customHeight="1">
      <c r="A321" s="41" t="s">
        <v>4</v>
      </c>
      <c r="B321" s="78" t="s">
        <v>368</v>
      </c>
      <c r="C321" s="78"/>
      <c r="D321" s="78"/>
      <c r="E321" s="78"/>
    </row>
    <row r="322" spans="1:5">
      <c r="A322" s="47" t="s">
        <v>369</v>
      </c>
      <c r="B322" s="53" t="s">
        <v>148</v>
      </c>
      <c r="C322" s="1" t="s">
        <v>114</v>
      </c>
      <c r="D322" s="4" t="s">
        <v>0</v>
      </c>
      <c r="E322" s="55">
        <f>D324+D329+D334</f>
        <v>3996</v>
      </c>
    </row>
    <row r="323" spans="1:5">
      <c r="A323" s="76" t="s">
        <v>370</v>
      </c>
      <c r="B323" s="61"/>
      <c r="C323" s="63" t="s">
        <v>24</v>
      </c>
      <c r="D323" s="64"/>
      <c r="E323" s="77"/>
    </row>
    <row r="324" spans="1:5">
      <c r="A324" s="42" t="s">
        <v>3</v>
      </c>
      <c r="B324" s="45">
        <v>5</v>
      </c>
      <c r="C324" s="44" t="s">
        <v>6</v>
      </c>
      <c r="D324" s="43">
        <v>1428</v>
      </c>
      <c r="E324" s="3" t="s">
        <v>5</v>
      </c>
    </row>
    <row r="325" spans="1:5">
      <c r="A325" s="42" t="s">
        <v>2</v>
      </c>
      <c r="B325" s="3" t="s">
        <v>371</v>
      </c>
    </row>
    <row r="326" spans="1:5">
      <c r="A326" s="42" t="s">
        <v>1</v>
      </c>
      <c r="B326" s="3" t="s">
        <v>133</v>
      </c>
    </row>
    <row r="327" spans="1:5" ht="27.75" customHeight="1">
      <c r="A327" s="41" t="s">
        <v>4</v>
      </c>
      <c r="B327" s="78" t="s">
        <v>372</v>
      </c>
      <c r="C327" s="78"/>
      <c r="D327" s="78"/>
      <c r="E327" s="78"/>
    </row>
    <row r="328" spans="1:5">
      <c r="A328" s="76" t="s">
        <v>373</v>
      </c>
      <c r="B328" s="61"/>
      <c r="C328" s="63" t="s">
        <v>24</v>
      </c>
      <c r="D328" s="64"/>
      <c r="E328" s="77"/>
    </row>
    <row r="329" spans="1:5">
      <c r="A329" s="42" t="s">
        <v>3</v>
      </c>
      <c r="B329" s="45">
        <v>5</v>
      </c>
      <c r="C329" s="44" t="s">
        <v>6</v>
      </c>
      <c r="D329" s="43">
        <v>1428</v>
      </c>
      <c r="E329" s="3" t="s">
        <v>5</v>
      </c>
    </row>
    <row r="330" spans="1:5">
      <c r="A330" s="42" t="s">
        <v>2</v>
      </c>
      <c r="B330" s="3" t="s">
        <v>371</v>
      </c>
    </row>
    <row r="331" spans="1:5">
      <c r="A331" s="42" t="s">
        <v>1</v>
      </c>
      <c r="B331" s="3" t="s">
        <v>133</v>
      </c>
    </row>
    <row r="332" spans="1:5" ht="30.75" customHeight="1">
      <c r="A332" s="41" t="s">
        <v>4</v>
      </c>
      <c r="B332" s="78" t="s">
        <v>372</v>
      </c>
      <c r="C332" s="78"/>
      <c r="D332" s="78"/>
      <c r="E332" s="78"/>
    </row>
    <row r="333" spans="1:5">
      <c r="A333" s="76" t="s">
        <v>68</v>
      </c>
      <c r="B333" s="61"/>
      <c r="C333" s="63" t="s">
        <v>174</v>
      </c>
      <c r="D333" s="64"/>
      <c r="E333" s="77"/>
    </row>
    <row r="334" spans="1:5">
      <c r="A334" s="42" t="s">
        <v>3</v>
      </c>
      <c r="B334" s="45">
        <v>5</v>
      </c>
      <c r="C334" s="44" t="s">
        <v>6</v>
      </c>
      <c r="D334" s="43">
        <v>1140</v>
      </c>
      <c r="E334" s="3" t="s">
        <v>5</v>
      </c>
    </row>
    <row r="335" spans="1:5">
      <c r="A335" s="42" t="s">
        <v>2</v>
      </c>
      <c r="B335" s="3" t="s">
        <v>371</v>
      </c>
    </row>
    <row r="336" spans="1:5">
      <c r="A336" s="42" t="s">
        <v>1</v>
      </c>
      <c r="B336" s="3" t="s">
        <v>133</v>
      </c>
    </row>
    <row r="337" spans="1:5" ht="39" customHeight="1">
      <c r="A337" s="41" t="s">
        <v>4</v>
      </c>
      <c r="B337" s="78" t="s">
        <v>374</v>
      </c>
      <c r="C337" s="78"/>
      <c r="D337" s="78"/>
      <c r="E337" s="78"/>
    </row>
    <row r="338" spans="1:5">
      <c r="A338" s="47" t="s">
        <v>375</v>
      </c>
      <c r="B338" s="53" t="s">
        <v>148</v>
      </c>
      <c r="C338" s="1" t="s">
        <v>114</v>
      </c>
      <c r="D338" s="4" t="s">
        <v>0</v>
      </c>
      <c r="E338" s="55">
        <f>D340+D345+D350</f>
        <v>3996</v>
      </c>
    </row>
    <row r="339" spans="1:5">
      <c r="A339" s="76" t="s">
        <v>376</v>
      </c>
      <c r="B339" s="61"/>
      <c r="C339" s="63" t="s">
        <v>24</v>
      </c>
      <c r="D339" s="64"/>
      <c r="E339" s="77"/>
    </row>
    <row r="340" spans="1:5">
      <c r="A340" s="42" t="s">
        <v>3</v>
      </c>
      <c r="B340" s="45">
        <v>5</v>
      </c>
      <c r="C340" s="44" t="s">
        <v>6</v>
      </c>
      <c r="D340" s="43">
        <v>1428</v>
      </c>
      <c r="E340" s="3" t="s">
        <v>5</v>
      </c>
    </row>
    <row r="341" spans="1:5">
      <c r="A341" s="42" t="s">
        <v>2</v>
      </c>
      <c r="B341" s="3" t="s">
        <v>371</v>
      </c>
    </row>
    <row r="342" spans="1:5">
      <c r="A342" s="42" t="s">
        <v>1</v>
      </c>
      <c r="B342" s="3" t="s">
        <v>81</v>
      </c>
    </row>
    <row r="343" spans="1:5" ht="39.75" customHeight="1">
      <c r="A343" s="41" t="s">
        <v>4</v>
      </c>
      <c r="B343" s="78" t="s">
        <v>377</v>
      </c>
      <c r="C343" s="78"/>
      <c r="D343" s="78"/>
      <c r="E343" s="78"/>
    </row>
    <row r="344" spans="1:5">
      <c r="A344" s="76" t="s">
        <v>378</v>
      </c>
      <c r="B344" s="61"/>
      <c r="C344" s="63" t="s">
        <v>24</v>
      </c>
      <c r="D344" s="64"/>
      <c r="E344" s="77"/>
    </row>
    <row r="345" spans="1:5">
      <c r="A345" s="42" t="s">
        <v>3</v>
      </c>
      <c r="B345" s="45">
        <v>5</v>
      </c>
      <c r="C345" s="44" t="s">
        <v>6</v>
      </c>
      <c r="D345" s="43">
        <v>1428</v>
      </c>
      <c r="E345" s="3" t="s">
        <v>5</v>
      </c>
    </row>
    <row r="346" spans="1:5">
      <c r="A346" s="42" t="s">
        <v>2</v>
      </c>
      <c r="B346" s="3" t="s">
        <v>371</v>
      </c>
    </row>
    <row r="347" spans="1:5">
      <c r="A347" s="42" t="s">
        <v>1</v>
      </c>
      <c r="B347" s="3" t="s">
        <v>81</v>
      </c>
    </row>
    <row r="348" spans="1:5" ht="39.75" customHeight="1">
      <c r="A348" s="41" t="s">
        <v>4</v>
      </c>
      <c r="B348" s="78" t="s">
        <v>377</v>
      </c>
      <c r="C348" s="78"/>
      <c r="D348" s="78"/>
      <c r="E348" s="78"/>
    </row>
    <row r="349" spans="1:5">
      <c r="A349" s="76" t="s">
        <v>215</v>
      </c>
      <c r="B349" s="61"/>
      <c r="C349" s="63" t="s">
        <v>19</v>
      </c>
      <c r="D349" s="64"/>
      <c r="E349" s="77"/>
    </row>
    <row r="350" spans="1:5">
      <c r="A350" s="42" t="s">
        <v>3</v>
      </c>
      <c r="B350" s="45">
        <v>5</v>
      </c>
      <c r="C350" s="44" t="s">
        <v>6</v>
      </c>
      <c r="D350" s="43">
        <v>1140</v>
      </c>
      <c r="E350" s="3" t="s">
        <v>5</v>
      </c>
    </row>
    <row r="351" spans="1:5">
      <c r="A351" s="42" t="s">
        <v>2</v>
      </c>
      <c r="B351" s="3" t="s">
        <v>371</v>
      </c>
    </row>
    <row r="352" spans="1:5">
      <c r="A352" s="42" t="s">
        <v>1</v>
      </c>
      <c r="B352" s="3" t="s">
        <v>81</v>
      </c>
    </row>
    <row r="353" spans="1:5" ht="40.5" customHeight="1">
      <c r="A353" s="41" t="s">
        <v>4</v>
      </c>
      <c r="B353" s="78" t="s">
        <v>379</v>
      </c>
      <c r="C353" s="78"/>
      <c r="D353" s="78"/>
      <c r="E353" s="78"/>
    </row>
    <row r="354" spans="1:5">
      <c r="A354" s="47" t="s">
        <v>380</v>
      </c>
      <c r="B354" s="53" t="s">
        <v>148</v>
      </c>
      <c r="C354" s="1" t="s">
        <v>114</v>
      </c>
      <c r="D354" s="4" t="s">
        <v>0</v>
      </c>
      <c r="E354" s="55">
        <f>D356+D361+D366</f>
        <v>3996</v>
      </c>
    </row>
    <row r="355" spans="1:5">
      <c r="A355" s="76" t="s">
        <v>381</v>
      </c>
      <c r="B355" s="61"/>
      <c r="C355" s="63" t="s">
        <v>174</v>
      </c>
      <c r="D355" s="64"/>
      <c r="E355" s="77"/>
    </row>
    <row r="356" spans="1:5">
      <c r="A356" s="42" t="s">
        <v>3</v>
      </c>
      <c r="B356" s="45">
        <v>5</v>
      </c>
      <c r="C356" s="44" t="s">
        <v>6</v>
      </c>
      <c r="D356" s="43">
        <v>1428</v>
      </c>
      <c r="E356" s="3" t="s">
        <v>5</v>
      </c>
    </row>
    <row r="357" spans="1:5">
      <c r="A357" s="42" t="s">
        <v>2</v>
      </c>
      <c r="B357" s="3" t="s">
        <v>325</v>
      </c>
    </row>
    <row r="358" spans="1:5">
      <c r="A358" s="42" t="s">
        <v>1</v>
      </c>
      <c r="B358" s="3" t="s">
        <v>382</v>
      </c>
    </row>
    <row r="359" spans="1:5" ht="27.75" customHeight="1">
      <c r="A359" s="41" t="s">
        <v>4</v>
      </c>
      <c r="B359" s="78" t="s">
        <v>383</v>
      </c>
      <c r="C359" s="78"/>
      <c r="D359" s="78"/>
      <c r="E359" s="78"/>
    </row>
    <row r="360" spans="1:5">
      <c r="A360" s="76" t="s">
        <v>384</v>
      </c>
      <c r="B360" s="61"/>
      <c r="C360" s="63" t="s">
        <v>24</v>
      </c>
      <c r="D360" s="64"/>
      <c r="E360" s="77"/>
    </row>
    <row r="361" spans="1:5">
      <c r="A361" s="42" t="s">
        <v>3</v>
      </c>
      <c r="B361" s="45">
        <v>5</v>
      </c>
      <c r="C361" s="44" t="s">
        <v>6</v>
      </c>
      <c r="D361" s="43">
        <v>1428</v>
      </c>
      <c r="E361" s="3" t="s">
        <v>5</v>
      </c>
    </row>
    <row r="362" spans="1:5">
      <c r="A362" s="42" t="s">
        <v>2</v>
      </c>
      <c r="B362" s="3" t="s">
        <v>325</v>
      </c>
    </row>
    <row r="363" spans="1:5">
      <c r="A363" s="42" t="s">
        <v>1</v>
      </c>
      <c r="B363" s="3" t="s">
        <v>382</v>
      </c>
    </row>
    <row r="364" spans="1:5" ht="27.75" customHeight="1">
      <c r="A364" s="41" t="s">
        <v>4</v>
      </c>
      <c r="B364" s="78" t="s">
        <v>383</v>
      </c>
      <c r="C364" s="78"/>
      <c r="D364" s="78"/>
      <c r="E364" s="78"/>
    </row>
    <row r="365" spans="1:5">
      <c r="A365" s="76" t="s">
        <v>68</v>
      </c>
      <c r="B365" s="61"/>
      <c r="C365" s="63" t="s">
        <v>174</v>
      </c>
      <c r="D365" s="64"/>
      <c r="E365" s="77"/>
    </row>
    <row r="366" spans="1:5">
      <c r="A366" s="42" t="s">
        <v>3</v>
      </c>
      <c r="B366" s="45">
        <v>5</v>
      </c>
      <c r="C366" s="44" t="s">
        <v>6</v>
      </c>
      <c r="D366" s="43">
        <v>1140</v>
      </c>
      <c r="E366" s="3" t="s">
        <v>5</v>
      </c>
    </row>
    <row r="367" spans="1:5">
      <c r="A367" s="42" t="s">
        <v>2</v>
      </c>
      <c r="B367" s="3" t="s">
        <v>325</v>
      </c>
    </row>
    <row r="368" spans="1:5">
      <c r="A368" s="42" t="s">
        <v>1</v>
      </c>
      <c r="B368" s="3" t="s">
        <v>382</v>
      </c>
    </row>
    <row r="369" spans="1:5" ht="27.75" customHeight="1">
      <c r="A369" s="41" t="s">
        <v>4</v>
      </c>
      <c r="B369" s="78" t="s">
        <v>385</v>
      </c>
      <c r="C369" s="78"/>
      <c r="D369" s="78"/>
      <c r="E369" s="78"/>
    </row>
    <row r="370" spans="1:5">
      <c r="A370" s="47" t="s">
        <v>386</v>
      </c>
      <c r="B370" s="53" t="s">
        <v>107</v>
      </c>
      <c r="C370" s="1" t="s">
        <v>9</v>
      </c>
      <c r="D370" s="4" t="s">
        <v>0</v>
      </c>
      <c r="E370" s="55">
        <f>D372+D377+D382</f>
        <v>133.5</v>
      </c>
    </row>
    <row r="371" spans="1:5">
      <c r="A371" s="76" t="s">
        <v>387</v>
      </c>
      <c r="B371" s="61"/>
      <c r="C371" s="63" t="s">
        <v>24</v>
      </c>
      <c r="D371" s="64"/>
      <c r="E371" s="77"/>
    </row>
    <row r="372" spans="1:5">
      <c r="A372" s="42" t="s">
        <v>3</v>
      </c>
      <c r="B372" s="45">
        <v>0.5</v>
      </c>
      <c r="C372" s="44" t="s">
        <v>6</v>
      </c>
      <c r="D372" s="43">
        <v>133.5</v>
      </c>
      <c r="E372" s="3" t="s">
        <v>7</v>
      </c>
    </row>
    <row r="373" spans="1:5">
      <c r="A373" s="42" t="s">
        <v>2</v>
      </c>
      <c r="B373" s="3" t="s">
        <v>388</v>
      </c>
    </row>
    <row r="374" spans="1:5">
      <c r="A374" s="42" t="s">
        <v>1</v>
      </c>
      <c r="B374" s="3" t="s">
        <v>133</v>
      </c>
    </row>
    <row r="375" spans="1:5" ht="27.75" customHeight="1">
      <c r="A375" s="41" t="s">
        <v>4</v>
      </c>
      <c r="B375" s="78" t="s">
        <v>389</v>
      </c>
      <c r="C375" s="78"/>
      <c r="D375" s="78"/>
      <c r="E375" s="78"/>
    </row>
    <row r="376" spans="1:5">
      <c r="A376" s="47" t="s">
        <v>390</v>
      </c>
      <c r="B376" s="53" t="s">
        <v>130</v>
      </c>
      <c r="C376" s="1" t="s">
        <v>8</v>
      </c>
      <c r="D376" s="4" t="s">
        <v>0</v>
      </c>
      <c r="E376" s="55">
        <f>D378+D383+D388</f>
        <v>2856</v>
      </c>
    </row>
    <row r="377" spans="1:5">
      <c r="A377" s="76" t="s">
        <v>391</v>
      </c>
      <c r="B377" s="61"/>
      <c r="C377" s="63" t="s">
        <v>24</v>
      </c>
      <c r="D377" s="64"/>
      <c r="E377" s="77"/>
    </row>
    <row r="378" spans="1:5">
      <c r="A378" s="42" t="s">
        <v>3</v>
      </c>
      <c r="B378" s="45">
        <v>5</v>
      </c>
      <c r="C378" s="44" t="s">
        <v>6</v>
      </c>
      <c r="D378" s="43">
        <v>1428</v>
      </c>
      <c r="E378" s="3" t="s">
        <v>5</v>
      </c>
    </row>
    <row r="379" spans="1:5">
      <c r="A379" s="42" t="s">
        <v>2</v>
      </c>
      <c r="B379" s="3" t="s">
        <v>392</v>
      </c>
    </row>
    <row r="380" spans="1:5">
      <c r="A380" s="42" t="s">
        <v>1</v>
      </c>
      <c r="B380" s="3" t="s">
        <v>228</v>
      </c>
    </row>
    <row r="381" spans="1:5" ht="42" customHeight="1">
      <c r="A381" s="41" t="s">
        <v>4</v>
      </c>
      <c r="B381" s="78" t="s">
        <v>393</v>
      </c>
      <c r="C381" s="78"/>
      <c r="D381" s="78"/>
      <c r="E381" s="78"/>
    </row>
    <row r="382" spans="1:5">
      <c r="A382" s="76" t="s">
        <v>394</v>
      </c>
      <c r="B382" s="61"/>
      <c r="C382" s="63" t="s">
        <v>24</v>
      </c>
      <c r="D382" s="64"/>
      <c r="E382" s="77"/>
    </row>
    <row r="383" spans="1:5">
      <c r="A383" s="42" t="s">
        <v>3</v>
      </c>
      <c r="B383" s="45">
        <v>5</v>
      </c>
      <c r="C383" s="44" t="s">
        <v>6</v>
      </c>
      <c r="D383" s="43">
        <v>1428</v>
      </c>
      <c r="E383" s="3" t="s">
        <v>5</v>
      </c>
    </row>
    <row r="384" spans="1:5">
      <c r="A384" s="42" t="s">
        <v>2</v>
      </c>
      <c r="B384" s="3" t="s">
        <v>392</v>
      </c>
    </row>
    <row r="385" spans="1:5">
      <c r="A385" s="42" t="s">
        <v>1</v>
      </c>
      <c r="B385" s="3" t="s">
        <v>228</v>
      </c>
    </row>
    <row r="386" spans="1:5" ht="43.5" customHeight="1">
      <c r="A386" s="41" t="s">
        <v>4</v>
      </c>
      <c r="B386" s="78" t="s">
        <v>393</v>
      </c>
      <c r="C386" s="78"/>
      <c r="D386" s="78"/>
      <c r="E386" s="78"/>
    </row>
    <row r="387" spans="1:5">
      <c r="A387" s="47" t="s">
        <v>395</v>
      </c>
      <c r="B387" s="53" t="s">
        <v>87</v>
      </c>
      <c r="C387" s="1" t="s">
        <v>8</v>
      </c>
      <c r="D387" s="4" t="s">
        <v>0</v>
      </c>
      <c r="E387" s="55">
        <f>SUM(D404,D399,D394,D389)</f>
        <v>5424</v>
      </c>
    </row>
    <row r="388" spans="1:5">
      <c r="A388" s="76" t="s">
        <v>191</v>
      </c>
      <c r="B388" s="61"/>
      <c r="C388" s="63" t="s">
        <v>24</v>
      </c>
      <c r="D388" s="64"/>
      <c r="E388" s="77"/>
    </row>
    <row r="389" spans="1:5">
      <c r="A389" s="42" t="s">
        <v>3</v>
      </c>
      <c r="B389" s="45">
        <v>5</v>
      </c>
      <c r="C389" s="44" t="s">
        <v>6</v>
      </c>
      <c r="D389" s="43">
        <v>1428</v>
      </c>
      <c r="E389" s="3" t="s">
        <v>5</v>
      </c>
    </row>
    <row r="390" spans="1:5">
      <c r="A390" s="42" t="s">
        <v>2</v>
      </c>
      <c r="B390" s="3" t="s">
        <v>396</v>
      </c>
    </row>
    <row r="391" spans="1:5">
      <c r="A391" s="42" t="s">
        <v>1</v>
      </c>
      <c r="B391" s="3" t="s">
        <v>348</v>
      </c>
    </row>
    <row r="392" spans="1:5" ht="27.75" customHeight="1">
      <c r="A392" s="41" t="s">
        <v>4</v>
      </c>
      <c r="B392" s="78" t="s">
        <v>397</v>
      </c>
      <c r="C392" s="78"/>
      <c r="D392" s="78"/>
      <c r="E392" s="78"/>
    </row>
    <row r="393" spans="1:5">
      <c r="A393" s="76" t="s">
        <v>194</v>
      </c>
      <c r="B393" s="61"/>
      <c r="C393" s="63" t="s">
        <v>24</v>
      </c>
      <c r="D393" s="64"/>
      <c r="E393" s="77"/>
    </row>
    <row r="394" spans="1:5">
      <c r="A394" s="42" t="s">
        <v>3</v>
      </c>
      <c r="B394" s="45">
        <v>5</v>
      </c>
      <c r="C394" s="44" t="s">
        <v>6</v>
      </c>
      <c r="D394" s="43">
        <v>1428</v>
      </c>
      <c r="E394" s="3" t="s">
        <v>5</v>
      </c>
    </row>
    <row r="395" spans="1:5">
      <c r="A395" s="42" t="s">
        <v>2</v>
      </c>
      <c r="B395" s="3" t="s">
        <v>396</v>
      </c>
    </row>
    <row r="396" spans="1:5">
      <c r="A396" s="42" t="s">
        <v>1</v>
      </c>
      <c r="B396" s="3" t="s">
        <v>348</v>
      </c>
    </row>
    <row r="397" spans="1:5" ht="27.75" customHeight="1">
      <c r="A397" s="41" t="s">
        <v>4</v>
      </c>
      <c r="B397" s="78" t="s">
        <v>397</v>
      </c>
      <c r="C397" s="78"/>
      <c r="D397" s="78"/>
      <c r="E397" s="78"/>
    </row>
    <row r="398" spans="1:5">
      <c r="A398" s="76" t="s">
        <v>237</v>
      </c>
      <c r="B398" s="61"/>
      <c r="C398" s="63" t="s">
        <v>24</v>
      </c>
      <c r="D398" s="64"/>
      <c r="E398" s="77"/>
    </row>
    <row r="399" spans="1:5">
      <c r="A399" s="42" t="s">
        <v>3</v>
      </c>
      <c r="B399" s="45">
        <v>5</v>
      </c>
      <c r="C399" s="44" t="s">
        <v>6</v>
      </c>
      <c r="D399" s="43">
        <v>1428</v>
      </c>
      <c r="E399" s="3" t="s">
        <v>5</v>
      </c>
    </row>
    <row r="400" spans="1:5">
      <c r="A400" s="42" t="s">
        <v>2</v>
      </c>
      <c r="B400" s="3" t="s">
        <v>396</v>
      </c>
    </row>
    <row r="401" spans="1:5">
      <c r="A401" s="42" t="s">
        <v>1</v>
      </c>
      <c r="B401" s="3" t="s">
        <v>348</v>
      </c>
    </row>
    <row r="402" spans="1:5" ht="27.75" customHeight="1">
      <c r="A402" s="41" t="s">
        <v>4</v>
      </c>
      <c r="B402" s="78" t="s">
        <v>397</v>
      </c>
      <c r="C402" s="78"/>
      <c r="D402" s="78"/>
      <c r="E402" s="78"/>
    </row>
    <row r="403" spans="1:5">
      <c r="A403" s="76" t="s">
        <v>215</v>
      </c>
      <c r="B403" s="61"/>
      <c r="C403" s="63" t="s">
        <v>19</v>
      </c>
      <c r="D403" s="64"/>
      <c r="E403" s="77"/>
    </row>
    <row r="404" spans="1:5">
      <c r="A404" s="42" t="s">
        <v>3</v>
      </c>
      <c r="B404" s="45">
        <v>5</v>
      </c>
      <c r="C404" s="44" t="s">
        <v>6</v>
      </c>
      <c r="D404" s="43">
        <v>1140</v>
      </c>
      <c r="E404" s="3" t="s">
        <v>5</v>
      </c>
    </row>
    <row r="405" spans="1:5">
      <c r="A405" s="42" t="s">
        <v>2</v>
      </c>
      <c r="B405" s="3" t="s">
        <v>396</v>
      </c>
    </row>
    <row r="406" spans="1:5">
      <c r="A406" s="42" t="s">
        <v>1</v>
      </c>
      <c r="B406" s="3" t="s">
        <v>348</v>
      </c>
    </row>
    <row r="407" spans="1:5" ht="44.25" customHeight="1">
      <c r="A407" s="41" t="s">
        <v>4</v>
      </c>
      <c r="B407" s="78" t="s">
        <v>398</v>
      </c>
      <c r="C407" s="78"/>
      <c r="D407" s="78"/>
      <c r="E407" s="78"/>
    </row>
    <row r="408" spans="1:5">
      <c r="A408" s="47" t="s">
        <v>399</v>
      </c>
      <c r="B408" s="53" t="s">
        <v>400</v>
      </c>
      <c r="C408" s="1" t="s">
        <v>9</v>
      </c>
      <c r="D408" s="4" t="s">
        <v>0</v>
      </c>
      <c r="E408" s="55" t="e">
        <f>SUM(#REF!,#REF!,D444,D410)</f>
        <v>#REF!</v>
      </c>
    </row>
    <row r="409" spans="1:5">
      <c r="A409" s="76" t="s">
        <v>77</v>
      </c>
      <c r="B409" s="61"/>
      <c r="C409" s="63" t="s">
        <v>24</v>
      </c>
      <c r="D409" s="64"/>
      <c r="E409" s="77"/>
    </row>
    <row r="410" spans="1:5">
      <c r="A410" s="42" t="s">
        <v>3</v>
      </c>
      <c r="B410" s="45">
        <v>4</v>
      </c>
      <c r="C410" s="44" t="s">
        <v>6</v>
      </c>
      <c r="D410" s="43">
        <v>1668</v>
      </c>
      <c r="E410" s="3" t="s">
        <v>7</v>
      </c>
    </row>
    <row r="411" spans="1:5">
      <c r="A411" s="42" t="s">
        <v>2</v>
      </c>
      <c r="B411" s="3" t="s">
        <v>401</v>
      </c>
    </row>
    <row r="412" spans="1:5">
      <c r="A412" s="42" t="s">
        <v>1</v>
      </c>
      <c r="B412" s="3" t="s">
        <v>283</v>
      </c>
    </row>
    <row r="413" spans="1:5" ht="75.75" customHeight="1">
      <c r="A413" s="41" t="s">
        <v>4</v>
      </c>
      <c r="B413" s="78" t="s">
        <v>402</v>
      </c>
      <c r="C413" s="78"/>
      <c r="D413" s="78"/>
      <c r="E413" s="78"/>
    </row>
    <row r="414" spans="1:5">
      <c r="A414" s="47" t="s">
        <v>403</v>
      </c>
      <c r="B414" s="53" t="s">
        <v>182</v>
      </c>
      <c r="C414" s="1" t="s">
        <v>114</v>
      </c>
      <c r="D414" s="4" t="s">
        <v>0</v>
      </c>
      <c r="E414" s="55">
        <f>SUM(D416,D421,D426)</f>
        <v>399.6</v>
      </c>
    </row>
    <row r="415" spans="1:5">
      <c r="A415" s="76" t="s">
        <v>404</v>
      </c>
      <c r="B415" s="61"/>
      <c r="C415" s="63" t="s">
        <v>24</v>
      </c>
      <c r="D415" s="64"/>
      <c r="E415" s="77"/>
    </row>
    <row r="416" spans="1:5">
      <c r="A416" s="42" t="s">
        <v>3</v>
      </c>
      <c r="B416" s="45">
        <v>0.5</v>
      </c>
      <c r="C416" s="44" t="s">
        <v>6</v>
      </c>
      <c r="D416" s="43">
        <v>142.80000000000001</v>
      </c>
      <c r="E416" s="3" t="s">
        <v>5</v>
      </c>
    </row>
    <row r="417" spans="1:5">
      <c r="A417" s="42" t="s">
        <v>2</v>
      </c>
      <c r="B417" s="3" t="s">
        <v>405</v>
      </c>
    </row>
    <row r="418" spans="1:5">
      <c r="A418" s="42" t="s">
        <v>1</v>
      </c>
      <c r="B418" s="3" t="s">
        <v>406</v>
      </c>
    </row>
    <row r="419" spans="1:5" ht="42.75" customHeight="1">
      <c r="A419" s="41" t="s">
        <v>4</v>
      </c>
      <c r="B419" s="78" t="s">
        <v>407</v>
      </c>
      <c r="C419" s="78"/>
      <c r="D419" s="78"/>
      <c r="E419" s="78"/>
    </row>
    <row r="420" spans="1:5">
      <c r="A420" s="76" t="s">
        <v>409</v>
      </c>
      <c r="B420" s="61"/>
      <c r="C420" s="63" t="s">
        <v>24</v>
      </c>
      <c r="D420" s="64"/>
      <c r="E420" s="77"/>
    </row>
    <row r="421" spans="1:5">
      <c r="A421" s="42" t="s">
        <v>3</v>
      </c>
      <c r="B421" s="45">
        <v>0.5</v>
      </c>
      <c r="C421" s="44" t="s">
        <v>6</v>
      </c>
      <c r="D421" s="43">
        <v>142.80000000000001</v>
      </c>
      <c r="E421" s="3" t="s">
        <v>5</v>
      </c>
    </row>
    <row r="422" spans="1:5">
      <c r="A422" s="42" t="s">
        <v>2</v>
      </c>
      <c r="B422" s="3" t="s">
        <v>405</v>
      </c>
    </row>
    <row r="423" spans="1:5">
      <c r="A423" s="42" t="s">
        <v>1</v>
      </c>
      <c r="B423" s="3" t="s">
        <v>406</v>
      </c>
    </row>
    <row r="424" spans="1:5" ht="42.75" customHeight="1">
      <c r="A424" s="41" t="s">
        <v>4</v>
      </c>
      <c r="B424" s="78" t="s">
        <v>407</v>
      </c>
      <c r="C424" s="78"/>
      <c r="D424" s="78"/>
      <c r="E424" s="78"/>
    </row>
    <row r="425" spans="1:5">
      <c r="A425" s="76" t="s">
        <v>68</v>
      </c>
      <c r="B425" s="61"/>
      <c r="C425" s="63" t="s">
        <v>174</v>
      </c>
      <c r="D425" s="64"/>
      <c r="E425" s="77"/>
    </row>
    <row r="426" spans="1:5">
      <c r="A426" s="42" t="s">
        <v>3</v>
      </c>
      <c r="B426" s="45">
        <v>0.5</v>
      </c>
      <c r="C426" s="44" t="s">
        <v>6</v>
      </c>
      <c r="D426" s="43">
        <v>114</v>
      </c>
      <c r="E426" s="3" t="s">
        <v>5</v>
      </c>
    </row>
    <row r="427" spans="1:5">
      <c r="A427" s="42" t="s">
        <v>2</v>
      </c>
      <c r="B427" s="3" t="s">
        <v>405</v>
      </c>
    </row>
    <row r="428" spans="1:5">
      <c r="A428" s="42" t="s">
        <v>1</v>
      </c>
      <c r="B428" s="3" t="s">
        <v>406</v>
      </c>
    </row>
    <row r="429" spans="1:5" ht="43.5" customHeight="1">
      <c r="A429" s="41" t="s">
        <v>4</v>
      </c>
      <c r="B429" s="78" t="s">
        <v>408</v>
      </c>
      <c r="C429" s="78"/>
      <c r="D429" s="78"/>
      <c r="E429" s="78"/>
    </row>
    <row r="430" spans="1:5">
      <c r="A430" s="47" t="s">
        <v>410</v>
      </c>
      <c r="B430" s="53" t="s">
        <v>148</v>
      </c>
      <c r="C430" s="1" t="s">
        <v>114</v>
      </c>
      <c r="D430" s="4" t="s">
        <v>0</v>
      </c>
      <c r="E430" s="55">
        <f>SUM(D432,D437,D442)</f>
        <v>3996</v>
      </c>
    </row>
    <row r="431" spans="1:5">
      <c r="A431" s="76" t="s">
        <v>411</v>
      </c>
      <c r="B431" s="61"/>
      <c r="C431" s="63" t="s">
        <v>24</v>
      </c>
      <c r="D431" s="64"/>
      <c r="E431" s="77"/>
    </row>
    <row r="432" spans="1:5">
      <c r="A432" s="42" t="s">
        <v>3</v>
      </c>
      <c r="B432" s="45">
        <v>5</v>
      </c>
      <c r="C432" s="44" t="s">
        <v>6</v>
      </c>
      <c r="D432" s="43">
        <v>1428</v>
      </c>
      <c r="E432" s="3" t="s">
        <v>5</v>
      </c>
    </row>
    <row r="433" spans="1:5">
      <c r="A433" s="42" t="s">
        <v>2</v>
      </c>
      <c r="B433" s="3" t="s">
        <v>412</v>
      </c>
    </row>
    <row r="434" spans="1:5">
      <c r="A434" s="42" t="s">
        <v>1</v>
      </c>
      <c r="B434" s="3" t="s">
        <v>413</v>
      </c>
    </row>
    <row r="435" spans="1:5" ht="30" customHeight="1">
      <c r="A435" s="41" t="s">
        <v>4</v>
      </c>
      <c r="B435" s="78" t="s">
        <v>414</v>
      </c>
      <c r="C435" s="78"/>
      <c r="D435" s="78"/>
      <c r="E435" s="78"/>
    </row>
    <row r="436" spans="1:5">
      <c r="A436" s="76" t="s">
        <v>152</v>
      </c>
      <c r="B436" s="61"/>
      <c r="C436" s="63" t="s">
        <v>24</v>
      </c>
      <c r="D436" s="64"/>
      <c r="E436" s="77"/>
    </row>
    <row r="437" spans="1:5">
      <c r="A437" s="42" t="s">
        <v>3</v>
      </c>
      <c r="B437" s="45">
        <v>5</v>
      </c>
      <c r="C437" s="44" t="s">
        <v>6</v>
      </c>
      <c r="D437" s="43">
        <v>1428</v>
      </c>
      <c r="E437" s="3" t="s">
        <v>5</v>
      </c>
    </row>
    <row r="438" spans="1:5">
      <c r="A438" s="42" t="s">
        <v>2</v>
      </c>
      <c r="B438" s="3" t="s">
        <v>412</v>
      </c>
    </row>
    <row r="439" spans="1:5">
      <c r="A439" s="42" t="s">
        <v>1</v>
      </c>
      <c r="B439" s="3" t="s">
        <v>413</v>
      </c>
    </row>
    <row r="440" spans="1:5" ht="26.25" customHeight="1">
      <c r="A440" s="41" t="s">
        <v>4</v>
      </c>
      <c r="B440" s="78" t="s">
        <v>414</v>
      </c>
      <c r="C440" s="78"/>
      <c r="D440" s="78"/>
      <c r="E440" s="78"/>
    </row>
    <row r="441" spans="1:5">
      <c r="A441" s="76" t="s">
        <v>68</v>
      </c>
      <c r="B441" s="61"/>
      <c r="C441" s="63" t="s">
        <v>174</v>
      </c>
      <c r="D441" s="64"/>
      <c r="E441" s="77"/>
    </row>
    <row r="442" spans="1:5">
      <c r="A442" s="42" t="s">
        <v>3</v>
      </c>
      <c r="B442" s="45">
        <v>5</v>
      </c>
      <c r="C442" s="44" t="s">
        <v>6</v>
      </c>
      <c r="D442" s="43">
        <v>1140</v>
      </c>
      <c r="E442" s="3" t="s">
        <v>5</v>
      </c>
    </row>
    <row r="443" spans="1:5">
      <c r="A443" s="42" t="s">
        <v>2</v>
      </c>
      <c r="B443" s="3" t="s">
        <v>412</v>
      </c>
    </row>
    <row r="444" spans="1:5">
      <c r="A444" s="42" t="s">
        <v>1</v>
      </c>
      <c r="B444" s="3" t="s">
        <v>413</v>
      </c>
    </row>
    <row r="445" spans="1:5" ht="27.75" customHeight="1">
      <c r="A445" s="41" t="s">
        <v>4</v>
      </c>
      <c r="B445" s="78" t="s">
        <v>415</v>
      </c>
      <c r="C445" s="78"/>
      <c r="D445" s="78"/>
      <c r="E445" s="78"/>
    </row>
    <row r="446" spans="1:5">
      <c r="A446" s="47" t="s">
        <v>416</v>
      </c>
      <c r="B446" s="53" t="s">
        <v>148</v>
      </c>
      <c r="C446" s="1" t="s">
        <v>114</v>
      </c>
      <c r="D446" s="4" t="s">
        <v>0</v>
      </c>
      <c r="E446" s="55">
        <f>SUM(D448,D453,D458)</f>
        <v>3996</v>
      </c>
    </row>
    <row r="447" spans="1:5">
      <c r="A447" s="76" t="s">
        <v>417</v>
      </c>
      <c r="B447" s="61"/>
      <c r="C447" s="63" t="s">
        <v>24</v>
      </c>
      <c r="D447" s="64"/>
      <c r="E447" s="77"/>
    </row>
    <row r="448" spans="1:5">
      <c r="A448" s="42" t="s">
        <v>3</v>
      </c>
      <c r="B448" s="45">
        <v>5</v>
      </c>
      <c r="C448" s="44" t="s">
        <v>6</v>
      </c>
      <c r="D448" s="43">
        <v>1428</v>
      </c>
      <c r="E448" s="3" t="s">
        <v>5</v>
      </c>
    </row>
    <row r="449" spans="1:5">
      <c r="A449" s="42" t="s">
        <v>2</v>
      </c>
      <c r="B449" s="3" t="s">
        <v>418</v>
      </c>
    </row>
    <row r="450" spans="1:5">
      <c r="A450" s="42" t="s">
        <v>1</v>
      </c>
      <c r="B450" s="3" t="s">
        <v>419</v>
      </c>
    </row>
    <row r="451" spans="1:5" ht="27.75" customHeight="1">
      <c r="A451" s="41" t="s">
        <v>4</v>
      </c>
      <c r="B451" s="78" t="s">
        <v>420</v>
      </c>
      <c r="C451" s="78"/>
      <c r="D451" s="78"/>
      <c r="E451" s="78"/>
    </row>
    <row r="452" spans="1:5">
      <c r="A452" s="76" t="s">
        <v>421</v>
      </c>
      <c r="B452" s="61"/>
      <c r="C452" s="63" t="s">
        <v>24</v>
      </c>
      <c r="D452" s="64"/>
      <c r="E452" s="77"/>
    </row>
    <row r="453" spans="1:5">
      <c r="A453" s="42" t="s">
        <v>3</v>
      </c>
      <c r="B453" s="45">
        <v>5</v>
      </c>
      <c r="C453" s="44" t="s">
        <v>6</v>
      </c>
      <c r="D453" s="43">
        <v>1428</v>
      </c>
      <c r="E453" s="3" t="s">
        <v>5</v>
      </c>
    </row>
    <row r="454" spans="1:5">
      <c r="A454" s="42" t="s">
        <v>2</v>
      </c>
      <c r="B454" s="3" t="s">
        <v>418</v>
      </c>
    </row>
    <row r="455" spans="1:5">
      <c r="A455" s="42" t="s">
        <v>1</v>
      </c>
      <c r="B455" s="3" t="s">
        <v>419</v>
      </c>
    </row>
    <row r="456" spans="1:5" ht="27.75" customHeight="1">
      <c r="A456" s="41" t="s">
        <v>4</v>
      </c>
      <c r="B456" s="78" t="s">
        <v>420</v>
      </c>
      <c r="C456" s="78"/>
      <c r="D456" s="78"/>
      <c r="E456" s="78"/>
    </row>
    <row r="457" spans="1:5">
      <c r="A457" s="76" t="s">
        <v>153</v>
      </c>
      <c r="B457" s="61"/>
      <c r="C457" s="63" t="s">
        <v>57</v>
      </c>
      <c r="D457" s="64"/>
      <c r="E457" s="77"/>
    </row>
    <row r="458" spans="1:5">
      <c r="A458" s="42" t="s">
        <v>3</v>
      </c>
      <c r="B458" s="45">
        <v>5</v>
      </c>
      <c r="C458" s="44" t="s">
        <v>6</v>
      </c>
      <c r="D458" s="43">
        <v>1140</v>
      </c>
      <c r="E458" s="3" t="s">
        <v>5</v>
      </c>
    </row>
    <row r="459" spans="1:5">
      <c r="A459" s="42" t="s">
        <v>2</v>
      </c>
      <c r="B459" s="3" t="s">
        <v>418</v>
      </c>
    </row>
    <row r="460" spans="1:5">
      <c r="A460" s="42" t="s">
        <v>1</v>
      </c>
      <c r="B460" s="3" t="s">
        <v>419</v>
      </c>
    </row>
    <row r="461" spans="1:5" ht="27.75" customHeight="1">
      <c r="A461" s="41" t="s">
        <v>4</v>
      </c>
      <c r="B461" s="78" t="s">
        <v>420</v>
      </c>
      <c r="C461" s="78"/>
      <c r="D461" s="78"/>
      <c r="E461" s="78"/>
    </row>
    <row r="462" spans="1:5">
      <c r="A462" s="47" t="s">
        <v>422</v>
      </c>
      <c r="B462" s="53" t="s">
        <v>354</v>
      </c>
      <c r="C462" s="1" t="s">
        <v>114</v>
      </c>
      <c r="D462" s="4" t="s">
        <v>0</v>
      </c>
      <c r="E462" s="55">
        <f>SUM(D464,D469,D474)</f>
        <v>4795.2</v>
      </c>
    </row>
    <row r="463" spans="1:5">
      <c r="A463" s="76" t="s">
        <v>423</v>
      </c>
      <c r="B463" s="61"/>
      <c r="C463" s="63" t="s">
        <v>24</v>
      </c>
      <c r="D463" s="64"/>
      <c r="E463" s="77"/>
    </row>
    <row r="464" spans="1:5">
      <c r="A464" s="42" t="s">
        <v>3</v>
      </c>
      <c r="B464" s="45">
        <v>6</v>
      </c>
      <c r="C464" s="44" t="s">
        <v>6</v>
      </c>
      <c r="D464" s="43">
        <v>1713.6</v>
      </c>
      <c r="E464" s="3" t="s">
        <v>5</v>
      </c>
    </row>
    <row r="465" spans="1:5">
      <c r="A465" s="42" t="s">
        <v>2</v>
      </c>
      <c r="B465" s="3" t="s">
        <v>424</v>
      </c>
    </row>
    <row r="466" spans="1:5">
      <c r="A466" s="42" t="s">
        <v>1</v>
      </c>
      <c r="B466" s="3" t="s">
        <v>425</v>
      </c>
    </row>
    <row r="467" spans="1:5" ht="40.5" customHeight="1">
      <c r="A467" s="41" t="s">
        <v>4</v>
      </c>
      <c r="B467" s="78" t="s">
        <v>426</v>
      </c>
      <c r="C467" s="78"/>
      <c r="D467" s="78"/>
      <c r="E467" s="78"/>
    </row>
    <row r="468" spans="1:5">
      <c r="A468" s="76" t="s">
        <v>427</v>
      </c>
      <c r="B468" s="61"/>
      <c r="C468" s="63" t="s">
        <v>24</v>
      </c>
      <c r="D468" s="64"/>
      <c r="E468" s="77"/>
    </row>
    <row r="469" spans="1:5">
      <c r="A469" s="42" t="s">
        <v>3</v>
      </c>
      <c r="B469" s="45">
        <v>6</v>
      </c>
      <c r="C469" s="44" t="s">
        <v>6</v>
      </c>
      <c r="D469" s="43">
        <v>1713.6</v>
      </c>
      <c r="E469" s="3" t="s">
        <v>5</v>
      </c>
    </row>
    <row r="470" spans="1:5">
      <c r="A470" s="42" t="s">
        <v>2</v>
      </c>
      <c r="B470" s="3" t="s">
        <v>424</v>
      </c>
    </row>
    <row r="471" spans="1:5">
      <c r="A471" s="42" t="s">
        <v>1</v>
      </c>
      <c r="B471" s="3" t="s">
        <v>425</v>
      </c>
    </row>
    <row r="472" spans="1:5" ht="27.75" customHeight="1">
      <c r="A472" s="41" t="s">
        <v>4</v>
      </c>
      <c r="B472" s="78" t="s">
        <v>426</v>
      </c>
      <c r="C472" s="78"/>
      <c r="D472" s="78"/>
      <c r="E472" s="78"/>
    </row>
    <row r="473" spans="1:5">
      <c r="A473" s="76" t="s">
        <v>203</v>
      </c>
      <c r="B473" s="61"/>
      <c r="C473" s="63" t="s">
        <v>57</v>
      </c>
      <c r="D473" s="64"/>
      <c r="E473" s="77"/>
    </row>
    <row r="474" spans="1:5">
      <c r="A474" s="42" t="s">
        <v>3</v>
      </c>
      <c r="B474" s="45">
        <v>6</v>
      </c>
      <c r="C474" s="44" t="s">
        <v>6</v>
      </c>
      <c r="D474" s="43">
        <v>1368</v>
      </c>
      <c r="E474" s="3" t="s">
        <v>5</v>
      </c>
    </row>
    <row r="475" spans="1:5">
      <c r="A475" s="42" t="s">
        <v>2</v>
      </c>
      <c r="B475" s="3" t="s">
        <v>424</v>
      </c>
    </row>
    <row r="476" spans="1:5">
      <c r="A476" s="42" t="s">
        <v>1</v>
      </c>
      <c r="B476" s="3" t="s">
        <v>425</v>
      </c>
    </row>
    <row r="477" spans="1:5" ht="42" customHeight="1">
      <c r="A477" s="41" t="s">
        <v>4</v>
      </c>
      <c r="B477" s="78" t="s">
        <v>428</v>
      </c>
      <c r="C477" s="78"/>
      <c r="D477" s="78"/>
      <c r="E477" s="78"/>
    </row>
    <row r="478" spans="1:5">
      <c r="A478" s="47" t="s">
        <v>429</v>
      </c>
      <c r="B478" s="53" t="s">
        <v>400</v>
      </c>
      <c r="C478" s="1" t="s">
        <v>8</v>
      </c>
      <c r="D478" s="4" t="s">
        <v>0</v>
      </c>
      <c r="E478" s="55">
        <f>SUM(D480,D485,D490)</f>
        <v>1142.4000000000001</v>
      </c>
    </row>
    <row r="479" spans="1:5">
      <c r="A479" s="76" t="s">
        <v>34</v>
      </c>
      <c r="B479" s="61"/>
      <c r="C479" s="63" t="s">
        <v>24</v>
      </c>
      <c r="D479" s="64"/>
      <c r="E479" s="77"/>
    </row>
    <row r="480" spans="1:5">
      <c r="A480" s="42" t="s">
        <v>3</v>
      </c>
      <c r="B480" s="45">
        <v>2</v>
      </c>
      <c r="C480" s="44" t="s">
        <v>6</v>
      </c>
      <c r="D480" s="43">
        <v>571.20000000000005</v>
      </c>
      <c r="E480" s="3" t="s">
        <v>5</v>
      </c>
    </row>
    <row r="481" spans="1:5">
      <c r="A481" s="42" t="s">
        <v>2</v>
      </c>
      <c r="B481" s="3" t="s">
        <v>435</v>
      </c>
    </row>
    <row r="482" spans="1:5">
      <c r="A482" s="42" t="s">
        <v>1</v>
      </c>
      <c r="B482" s="3" t="s">
        <v>431</v>
      </c>
    </row>
    <row r="483" spans="1:5" ht="27.75" customHeight="1">
      <c r="A483" s="41" t="s">
        <v>4</v>
      </c>
      <c r="B483" s="78" t="s">
        <v>432</v>
      </c>
      <c r="C483" s="78"/>
      <c r="D483" s="78"/>
      <c r="E483" s="78"/>
    </row>
    <row r="484" spans="1:5">
      <c r="A484" s="76" t="s">
        <v>433</v>
      </c>
      <c r="B484" s="61"/>
      <c r="C484" s="63" t="s">
        <v>24</v>
      </c>
      <c r="D484" s="64"/>
      <c r="E484" s="77"/>
    </row>
    <row r="485" spans="1:5">
      <c r="A485" s="42" t="s">
        <v>3</v>
      </c>
      <c r="B485" s="45">
        <v>2</v>
      </c>
      <c r="C485" s="44" t="s">
        <v>6</v>
      </c>
      <c r="D485" s="43">
        <v>571.20000000000005</v>
      </c>
      <c r="E485" s="3" t="s">
        <v>5</v>
      </c>
    </row>
    <row r="486" spans="1:5">
      <c r="A486" s="42" t="s">
        <v>2</v>
      </c>
      <c r="B486" s="3" t="s">
        <v>430</v>
      </c>
    </row>
    <row r="487" spans="1:5">
      <c r="A487" s="42" t="s">
        <v>1</v>
      </c>
      <c r="B487" s="3" t="s">
        <v>431</v>
      </c>
    </row>
    <row r="488" spans="1:5" ht="27.75" customHeight="1">
      <c r="A488" s="41" t="s">
        <v>4</v>
      </c>
      <c r="B488" s="78" t="s">
        <v>432</v>
      </c>
      <c r="C488" s="78"/>
      <c r="D488" s="78"/>
      <c r="E488" s="78"/>
    </row>
    <row r="489" spans="1:5">
      <c r="A489" s="47" t="s">
        <v>434</v>
      </c>
      <c r="B489" s="53" t="s">
        <v>107</v>
      </c>
      <c r="C489" s="1" t="s">
        <v>9</v>
      </c>
      <c r="D489" s="4" t="s">
        <v>0</v>
      </c>
      <c r="E489" s="55">
        <f>SUM(D491,D496,D501)</f>
        <v>95</v>
      </c>
    </row>
    <row r="490" spans="1:5">
      <c r="A490" s="76" t="s">
        <v>63</v>
      </c>
      <c r="B490" s="61"/>
      <c r="C490" s="63" t="s">
        <v>19</v>
      </c>
      <c r="D490" s="64"/>
      <c r="E490" s="77"/>
    </row>
    <row r="491" spans="1:5">
      <c r="A491" s="42" t="s">
        <v>3</v>
      </c>
      <c r="B491" s="45">
        <v>0.5</v>
      </c>
      <c r="C491" s="44" t="s">
        <v>6</v>
      </c>
      <c r="D491" s="43">
        <v>95</v>
      </c>
      <c r="E491" s="3" t="s">
        <v>7</v>
      </c>
    </row>
    <row r="492" spans="1:5">
      <c r="A492" s="42" t="s">
        <v>2</v>
      </c>
      <c r="B492" s="3" t="s">
        <v>436</v>
      </c>
    </row>
    <row r="493" spans="1:5">
      <c r="A493" s="42" t="s">
        <v>1</v>
      </c>
      <c r="B493" s="3" t="s">
        <v>437</v>
      </c>
    </row>
    <row r="494" spans="1:5">
      <c r="A494" s="41" t="s">
        <v>4</v>
      </c>
      <c r="B494" s="78" t="s">
        <v>438</v>
      </c>
      <c r="C494" s="78"/>
      <c r="D494" s="78"/>
      <c r="E494" s="78"/>
    </row>
    <row r="495" spans="1:5" ht="27.75" customHeight="1">
      <c r="A495" s="47" t="s">
        <v>439</v>
      </c>
      <c r="B495" s="53" t="s">
        <v>25</v>
      </c>
      <c r="C495" s="1" t="s">
        <v>8</v>
      </c>
      <c r="D495" s="4" t="s">
        <v>0</v>
      </c>
      <c r="E495" s="55">
        <f>SUM(D497,D502)</f>
        <v>214</v>
      </c>
    </row>
    <row r="496" spans="1:5">
      <c r="A496" s="76" t="s">
        <v>170</v>
      </c>
      <c r="B496" s="61"/>
      <c r="C496" s="63" t="s">
        <v>24</v>
      </c>
      <c r="D496" s="64"/>
      <c r="E496" s="77"/>
    </row>
    <row r="497" spans="1:5">
      <c r="A497" s="42" t="s">
        <v>3</v>
      </c>
      <c r="B497" s="45">
        <v>0.5</v>
      </c>
      <c r="C497" s="44" t="s">
        <v>6</v>
      </c>
      <c r="D497" s="43">
        <v>119</v>
      </c>
      <c r="E497" s="3" t="s">
        <v>7</v>
      </c>
    </row>
    <row r="498" spans="1:5">
      <c r="A498" s="42" t="s">
        <v>2</v>
      </c>
      <c r="B498" s="3" t="s">
        <v>440</v>
      </c>
    </row>
    <row r="499" spans="1:5">
      <c r="A499" s="42" t="s">
        <v>1</v>
      </c>
      <c r="B499" s="3" t="s">
        <v>419</v>
      </c>
    </row>
    <row r="500" spans="1:5" ht="42" customHeight="1">
      <c r="A500" s="41" t="s">
        <v>4</v>
      </c>
      <c r="B500" s="78" t="s">
        <v>441</v>
      </c>
      <c r="C500" s="78"/>
      <c r="D500" s="78"/>
      <c r="E500" s="78"/>
    </row>
    <row r="501" spans="1:5">
      <c r="A501" s="76" t="s">
        <v>153</v>
      </c>
      <c r="B501" s="61"/>
      <c r="C501" s="63" t="s">
        <v>57</v>
      </c>
      <c r="D501" s="64"/>
      <c r="E501" s="77"/>
    </row>
    <row r="502" spans="1:5">
      <c r="A502" s="42" t="s">
        <v>3</v>
      </c>
      <c r="B502" s="45">
        <v>0.5</v>
      </c>
      <c r="C502" s="44" t="s">
        <v>6</v>
      </c>
      <c r="D502" s="43">
        <v>95</v>
      </c>
      <c r="E502" s="3" t="s">
        <v>7</v>
      </c>
    </row>
    <row r="503" spans="1:5">
      <c r="A503" s="42" t="s">
        <v>2</v>
      </c>
      <c r="B503" s="3" t="s">
        <v>440</v>
      </c>
    </row>
    <row r="504" spans="1:5">
      <c r="A504" s="42" t="s">
        <v>1</v>
      </c>
      <c r="B504" s="3" t="s">
        <v>419</v>
      </c>
    </row>
    <row r="505" spans="1:5" ht="42.75" customHeight="1">
      <c r="A505" s="41" t="s">
        <v>4</v>
      </c>
      <c r="B505" s="78" t="s">
        <v>442</v>
      </c>
      <c r="C505" s="78"/>
      <c r="D505" s="78"/>
      <c r="E505" s="78"/>
    </row>
    <row r="506" spans="1:5">
      <c r="A506" s="80" t="s">
        <v>10</v>
      </c>
      <c r="B506" s="70"/>
      <c r="C506" s="83" t="s">
        <v>11</v>
      </c>
      <c r="D506" s="84"/>
      <c r="E506" s="6">
        <v>415</v>
      </c>
    </row>
    <row r="507" spans="1:5">
      <c r="A507" s="81"/>
      <c r="B507" s="72"/>
      <c r="C507" s="83" t="s">
        <v>12</v>
      </c>
      <c r="D507" s="84"/>
      <c r="E507" s="8">
        <v>76</v>
      </c>
    </row>
    <row r="508" spans="1:5">
      <c r="A508" s="81"/>
      <c r="B508" s="72"/>
      <c r="C508" s="83" t="s">
        <v>13</v>
      </c>
      <c r="D508" s="84"/>
      <c r="E508" s="8">
        <v>34</v>
      </c>
    </row>
    <row r="509" spans="1:5">
      <c r="A509" s="82"/>
      <c r="B509" s="74"/>
      <c r="C509" s="85" t="s">
        <v>22</v>
      </c>
      <c r="D509" s="86"/>
      <c r="E509" s="5">
        <v>126411.8</v>
      </c>
    </row>
    <row r="510" spans="1:5">
      <c r="A510" s="79" t="s">
        <v>14</v>
      </c>
      <c r="B510" s="67"/>
      <c r="C510" s="52" t="s">
        <v>15</v>
      </c>
      <c r="D510" s="52" t="s">
        <v>16</v>
      </c>
      <c r="E510" s="7" t="s">
        <v>17</v>
      </c>
    </row>
    <row r="511" spans="1:5">
      <c r="A511" s="76" t="s">
        <v>306</v>
      </c>
      <c r="B511" s="61"/>
      <c r="C511" s="13" t="s">
        <v>24</v>
      </c>
      <c r="D511" s="51">
        <v>3.5</v>
      </c>
      <c r="E511" s="15">
        <v>1459.5</v>
      </c>
    </row>
    <row r="512" spans="1:5">
      <c r="A512" s="76" t="s">
        <v>376</v>
      </c>
      <c r="B512" s="61"/>
      <c r="C512" s="13" t="str">
        <f>C24</f>
        <v>AUD. FISC. CONT. EXTERNO</v>
      </c>
      <c r="D512" s="51">
        <v>5</v>
      </c>
      <c r="E512" s="15">
        <v>1428</v>
      </c>
    </row>
    <row r="513" spans="1:5">
      <c r="A513" s="76" t="s">
        <v>77</v>
      </c>
      <c r="B513" s="61"/>
      <c r="C513" s="13" t="s">
        <v>24</v>
      </c>
      <c r="D513" s="51">
        <v>4</v>
      </c>
      <c r="E513" s="15">
        <v>1668</v>
      </c>
    </row>
    <row r="514" spans="1:5">
      <c r="A514" s="76" t="s">
        <v>252</v>
      </c>
      <c r="B514" s="61"/>
      <c r="C514" s="13" t="s">
        <v>24</v>
      </c>
      <c r="D514" s="51">
        <v>5</v>
      </c>
      <c r="E514" s="15">
        <v>1428</v>
      </c>
    </row>
    <row r="515" spans="1:5">
      <c r="A515" s="76" t="s">
        <v>269</v>
      </c>
      <c r="B515" s="61"/>
      <c r="C515" s="13" t="s">
        <v>24</v>
      </c>
      <c r="D515" s="51">
        <v>5</v>
      </c>
      <c r="E515" s="15">
        <v>1428</v>
      </c>
    </row>
    <row r="516" spans="1:5">
      <c r="A516" s="76" t="s">
        <v>76</v>
      </c>
      <c r="B516" s="61"/>
      <c r="C516" s="13" t="s">
        <v>24</v>
      </c>
      <c r="D516" s="51">
        <v>7</v>
      </c>
      <c r="E516" s="15">
        <v>3563</v>
      </c>
    </row>
    <row r="517" spans="1:5">
      <c r="A517" s="76" t="s">
        <v>384</v>
      </c>
      <c r="B517" s="61"/>
      <c r="C517" s="13" t="s">
        <v>24</v>
      </c>
      <c r="D517" s="51">
        <v>5</v>
      </c>
      <c r="E517" s="15">
        <v>1428</v>
      </c>
    </row>
    <row r="518" spans="1:5">
      <c r="A518" s="76" t="s">
        <v>404</v>
      </c>
      <c r="B518" s="61"/>
      <c r="C518" s="13" t="s">
        <v>24</v>
      </c>
      <c r="D518" s="51">
        <v>0.5</v>
      </c>
      <c r="E518" s="15">
        <v>142.80000000000001</v>
      </c>
    </row>
    <row r="519" spans="1:5">
      <c r="A519" s="76" t="s">
        <v>367</v>
      </c>
      <c r="B519" s="61"/>
      <c r="C519" s="13" t="str">
        <f>C104</f>
        <v>AUD. FISC. CONT. EXTERNO</v>
      </c>
      <c r="D519" s="51">
        <v>5</v>
      </c>
      <c r="E519" s="15">
        <v>1428</v>
      </c>
    </row>
    <row r="520" spans="1:5">
      <c r="A520" s="76" t="s">
        <v>327</v>
      </c>
      <c r="B520" s="61"/>
      <c r="C520" s="13" t="s">
        <v>19</v>
      </c>
      <c r="D520" s="51">
        <v>11</v>
      </c>
      <c r="E520" s="15">
        <v>2508</v>
      </c>
    </row>
    <row r="521" spans="1:5">
      <c r="A521" s="76" t="s">
        <v>203</v>
      </c>
      <c r="B521" s="61"/>
      <c r="C521" s="13" t="s">
        <v>57</v>
      </c>
      <c r="D521" s="51">
        <v>16</v>
      </c>
      <c r="E521" s="15">
        <v>3648</v>
      </c>
    </row>
    <row r="522" spans="1:5">
      <c r="A522" s="76" t="s">
        <v>237</v>
      </c>
      <c r="B522" s="61"/>
      <c r="C522" s="13" t="s">
        <v>24</v>
      </c>
      <c r="D522" s="51">
        <v>5</v>
      </c>
      <c r="E522" s="15">
        <v>1428</v>
      </c>
    </row>
    <row r="523" spans="1:5">
      <c r="A523" s="76" t="s">
        <v>342</v>
      </c>
      <c r="B523" s="61"/>
      <c r="C523" s="13" t="s">
        <v>24</v>
      </c>
      <c r="D523" s="51">
        <v>5</v>
      </c>
      <c r="E523" s="15">
        <v>1428</v>
      </c>
    </row>
    <row r="524" spans="1:5">
      <c r="A524" s="76" t="s">
        <v>417</v>
      </c>
      <c r="B524" s="61"/>
      <c r="C524" s="13" t="s">
        <v>24</v>
      </c>
      <c r="D524" s="51">
        <v>5</v>
      </c>
      <c r="E524" s="15">
        <v>1428</v>
      </c>
    </row>
    <row r="525" spans="1:5">
      <c r="A525" s="76" t="s">
        <v>312</v>
      </c>
      <c r="B525" s="61"/>
      <c r="C525" s="13" t="s">
        <v>24</v>
      </c>
      <c r="D525" s="51">
        <v>3.5</v>
      </c>
      <c r="E525" s="15">
        <v>1459.5</v>
      </c>
    </row>
    <row r="526" spans="1:5">
      <c r="A526" s="76" t="s">
        <v>363</v>
      </c>
      <c r="B526" s="61"/>
      <c r="C526" s="13" t="s">
        <v>24</v>
      </c>
      <c r="D526" s="51">
        <v>5</v>
      </c>
      <c r="E526" s="15">
        <v>1428</v>
      </c>
    </row>
    <row r="527" spans="1:5">
      <c r="A527" s="76" t="s">
        <v>427</v>
      </c>
      <c r="B527" s="61"/>
      <c r="C527" s="13" t="s">
        <v>24</v>
      </c>
      <c r="D527" s="51">
        <v>6</v>
      </c>
      <c r="E527" s="15">
        <v>1713.6</v>
      </c>
    </row>
    <row r="528" spans="1:5">
      <c r="A528" s="76" t="s">
        <v>351</v>
      </c>
      <c r="B528" s="61"/>
      <c r="C528" s="13" t="s">
        <v>24</v>
      </c>
      <c r="D528" s="51">
        <v>5</v>
      </c>
      <c r="E528" s="15">
        <v>1428</v>
      </c>
    </row>
    <row r="529" spans="1:5">
      <c r="A529" s="76" t="s">
        <v>297</v>
      </c>
      <c r="B529" s="61"/>
      <c r="C529" s="13" t="s">
        <v>24</v>
      </c>
      <c r="D529" s="51">
        <v>5</v>
      </c>
      <c r="E529" s="15">
        <v>1428</v>
      </c>
    </row>
    <row r="530" spans="1:5">
      <c r="A530" s="76" t="s">
        <v>381</v>
      </c>
      <c r="B530" s="61"/>
      <c r="C530" s="13" t="s">
        <v>179</v>
      </c>
      <c r="D530" s="51">
        <v>5</v>
      </c>
      <c r="E530" s="15">
        <v>1428</v>
      </c>
    </row>
    <row r="531" spans="1:5">
      <c r="A531" s="76" t="s">
        <v>21</v>
      </c>
      <c r="B531" s="61"/>
      <c r="C531" s="13" t="s">
        <v>19</v>
      </c>
      <c r="D531" s="51">
        <v>15</v>
      </c>
      <c r="E531" s="15">
        <v>3420</v>
      </c>
    </row>
    <row r="532" spans="1:5">
      <c r="A532" s="76" t="s">
        <v>421</v>
      </c>
      <c r="B532" s="61"/>
      <c r="C532" s="13" t="s">
        <v>24</v>
      </c>
      <c r="D532" s="51">
        <v>5</v>
      </c>
      <c r="E532" s="15">
        <v>1428</v>
      </c>
    </row>
    <row r="533" spans="1:5">
      <c r="A533" s="76" t="s">
        <v>311</v>
      </c>
      <c r="B533" s="61"/>
      <c r="C533" s="13" t="s">
        <v>24</v>
      </c>
      <c r="D533" s="51">
        <v>3.5</v>
      </c>
      <c r="E533" s="15">
        <v>1781.5</v>
      </c>
    </row>
    <row r="534" spans="1:5">
      <c r="A534" s="76" t="s">
        <v>391</v>
      </c>
      <c r="B534" s="61"/>
      <c r="C534" s="13" t="s">
        <v>24</v>
      </c>
      <c r="D534" s="51">
        <v>5</v>
      </c>
      <c r="E534" s="15">
        <v>1428</v>
      </c>
    </row>
    <row r="535" spans="1:5">
      <c r="A535" s="76" t="s">
        <v>170</v>
      </c>
      <c r="B535" s="61"/>
      <c r="C535" s="13" t="s">
        <v>24</v>
      </c>
      <c r="D535" s="51">
        <v>0.5</v>
      </c>
      <c r="E535" s="15">
        <v>119</v>
      </c>
    </row>
    <row r="536" spans="1:5">
      <c r="A536" s="76" t="s">
        <v>248</v>
      </c>
      <c r="B536" s="61"/>
      <c r="C536" s="13" t="s">
        <v>24</v>
      </c>
      <c r="D536" s="51">
        <v>5</v>
      </c>
      <c r="E536" s="15">
        <v>1428</v>
      </c>
    </row>
    <row r="537" spans="1:5">
      <c r="A537" s="76" t="s">
        <v>317</v>
      </c>
      <c r="B537" s="61"/>
      <c r="C537" s="13" t="s">
        <v>24</v>
      </c>
      <c r="D537" s="51">
        <v>2</v>
      </c>
      <c r="E537" s="15">
        <v>571.20000000000005</v>
      </c>
    </row>
    <row r="538" spans="1:5">
      <c r="A538" s="76" t="s">
        <v>302</v>
      </c>
      <c r="B538" s="61"/>
      <c r="C538" s="13" t="s">
        <v>24</v>
      </c>
      <c r="D538" s="51">
        <v>5</v>
      </c>
      <c r="E538" s="15">
        <v>1428</v>
      </c>
    </row>
    <row r="539" spans="1:5">
      <c r="A539" s="76" t="s">
        <v>234</v>
      </c>
      <c r="B539" s="61"/>
      <c r="C539" s="13" t="s">
        <v>24</v>
      </c>
      <c r="D539" s="51">
        <v>5</v>
      </c>
      <c r="E539" s="15">
        <v>1428</v>
      </c>
    </row>
    <row r="540" spans="1:5">
      <c r="A540" s="76" t="s">
        <v>207</v>
      </c>
      <c r="B540" s="61"/>
      <c r="C540" s="13" t="s">
        <v>24</v>
      </c>
      <c r="D540" s="51">
        <v>5</v>
      </c>
      <c r="E540" s="15">
        <v>1428</v>
      </c>
    </row>
    <row r="541" spans="1:5">
      <c r="A541" s="76" t="s">
        <v>423</v>
      </c>
      <c r="B541" s="61"/>
      <c r="C541" s="13" t="s">
        <v>24</v>
      </c>
      <c r="D541" s="51">
        <v>6</v>
      </c>
      <c r="E541" s="15">
        <v>1713.6</v>
      </c>
    </row>
    <row r="542" spans="1:5">
      <c r="A542" s="76" t="s">
        <v>314</v>
      </c>
      <c r="B542" s="61"/>
      <c r="C542" s="13" t="s">
        <v>24</v>
      </c>
      <c r="D542" s="51">
        <v>2</v>
      </c>
      <c r="E542" s="15">
        <v>571.20000000000005</v>
      </c>
    </row>
    <row r="543" spans="1:5">
      <c r="A543" s="76" t="s">
        <v>75</v>
      </c>
      <c r="B543" s="61"/>
      <c r="C543" s="13" t="s">
        <v>24</v>
      </c>
      <c r="D543" s="51">
        <v>5.5</v>
      </c>
      <c r="E543" s="15">
        <v>2293.5</v>
      </c>
    </row>
    <row r="544" spans="1:5">
      <c r="A544" s="76" t="s">
        <v>245</v>
      </c>
      <c r="B544" s="61"/>
      <c r="C544" s="13" t="s">
        <v>24</v>
      </c>
      <c r="D544" s="51">
        <v>5.5</v>
      </c>
      <c r="E544" s="15">
        <v>2293.5</v>
      </c>
    </row>
    <row r="545" spans="1:5">
      <c r="A545" s="76" t="s">
        <v>373</v>
      </c>
      <c r="B545" s="61"/>
      <c r="C545" s="13" t="str">
        <f>C35</f>
        <v>AUD. FISC. CONT. EXTERNO</v>
      </c>
      <c r="D545" s="51">
        <v>5</v>
      </c>
      <c r="E545" s="15">
        <v>1428</v>
      </c>
    </row>
    <row r="546" spans="1:5">
      <c r="A546" s="76" t="s">
        <v>238</v>
      </c>
      <c r="B546" s="61"/>
      <c r="C546" s="13" t="s">
        <v>19</v>
      </c>
      <c r="D546" s="51">
        <v>10</v>
      </c>
      <c r="E546" s="15">
        <v>2280</v>
      </c>
    </row>
    <row r="547" spans="1:5">
      <c r="A547" s="76" t="s">
        <v>290</v>
      </c>
      <c r="B547" s="61"/>
      <c r="C547" s="13" t="s">
        <v>112</v>
      </c>
      <c r="D547" s="51">
        <v>3</v>
      </c>
      <c r="E547" s="15">
        <v>1251</v>
      </c>
    </row>
    <row r="548" spans="1:5">
      <c r="A548" s="76" t="s">
        <v>258</v>
      </c>
      <c r="B548" s="61"/>
      <c r="C548" s="13" t="str">
        <f>C120</f>
        <v>AUD. FISC. CONT. EXTERNO</v>
      </c>
      <c r="D548" s="51">
        <v>5</v>
      </c>
      <c r="E548" s="15">
        <v>1428</v>
      </c>
    </row>
    <row r="549" spans="1:5">
      <c r="A549" s="76" t="s">
        <v>370</v>
      </c>
      <c r="B549" s="61"/>
      <c r="C549" s="13" t="s">
        <v>24</v>
      </c>
      <c r="D549" s="51">
        <v>5</v>
      </c>
      <c r="E549" s="15">
        <v>1428</v>
      </c>
    </row>
    <row r="550" spans="1:5">
      <c r="A550" s="76" t="s">
        <v>355</v>
      </c>
      <c r="B550" s="61"/>
      <c r="C550" s="13" t="s">
        <v>356</v>
      </c>
      <c r="D550" s="51">
        <v>6</v>
      </c>
      <c r="E550" s="15">
        <v>1713.6</v>
      </c>
    </row>
    <row r="551" spans="1:5">
      <c r="A551" s="76" t="s">
        <v>350</v>
      </c>
      <c r="B551" s="61"/>
      <c r="C551" s="13" t="s">
        <v>24</v>
      </c>
      <c r="D551" s="51">
        <v>5</v>
      </c>
      <c r="E551" s="15">
        <v>1428</v>
      </c>
    </row>
    <row r="552" spans="1:5">
      <c r="A552" s="76" t="s">
        <v>226</v>
      </c>
      <c r="B552" s="61"/>
      <c r="C552" s="13" t="s">
        <v>24</v>
      </c>
      <c r="D552" s="51">
        <v>5.5</v>
      </c>
      <c r="E552" s="15">
        <v>2799.5</v>
      </c>
    </row>
    <row r="553" spans="1:5">
      <c r="A553" s="76" t="s">
        <v>72</v>
      </c>
      <c r="B553" s="61"/>
      <c r="C553" s="13" t="s">
        <v>24</v>
      </c>
      <c r="D553" s="51">
        <v>3</v>
      </c>
      <c r="E553" s="15">
        <v>1251</v>
      </c>
    </row>
    <row r="554" spans="1:5">
      <c r="A554" s="76" t="s">
        <v>166</v>
      </c>
      <c r="B554" s="61"/>
      <c r="C554" s="13" t="s">
        <v>23</v>
      </c>
      <c r="D554" s="51">
        <v>4.5</v>
      </c>
      <c r="E554" s="15">
        <v>3573</v>
      </c>
    </row>
    <row r="555" spans="1:5">
      <c r="A555" s="76" t="s">
        <v>178</v>
      </c>
      <c r="B555" s="61"/>
      <c r="C555" s="13" t="s">
        <v>24</v>
      </c>
      <c r="D555" s="51">
        <v>5</v>
      </c>
      <c r="E555" s="15">
        <v>1428</v>
      </c>
    </row>
    <row r="556" spans="1:5">
      <c r="A556" s="76" t="s">
        <v>378</v>
      </c>
      <c r="B556" s="61"/>
      <c r="C556" s="13" t="s">
        <v>24</v>
      </c>
      <c r="D556" s="51">
        <v>5</v>
      </c>
      <c r="E556" s="15">
        <v>1428</v>
      </c>
    </row>
    <row r="557" spans="1:5">
      <c r="A557" s="76" t="s">
        <v>339</v>
      </c>
      <c r="B557" s="61"/>
      <c r="C557" s="13" t="s">
        <v>24</v>
      </c>
      <c r="D557" s="51">
        <v>2.5</v>
      </c>
      <c r="E557" s="15">
        <v>714</v>
      </c>
    </row>
    <row r="558" spans="1:5">
      <c r="A558" s="76" t="s">
        <v>246</v>
      </c>
      <c r="B558" s="61"/>
      <c r="C558" s="13" t="s">
        <v>24</v>
      </c>
      <c r="D558" s="51">
        <v>5.5</v>
      </c>
      <c r="E558" s="15">
        <v>2293.5</v>
      </c>
    </row>
    <row r="559" spans="1:5">
      <c r="A559" s="76" t="s">
        <v>360</v>
      </c>
      <c r="B559" s="61"/>
      <c r="C559" s="13" t="s">
        <v>24</v>
      </c>
      <c r="D559" s="51">
        <v>6</v>
      </c>
      <c r="E559" s="15">
        <v>1713.6</v>
      </c>
    </row>
    <row r="560" spans="1:5">
      <c r="A560" s="76" t="s">
        <v>443</v>
      </c>
      <c r="B560" s="61"/>
      <c r="C560" s="13" t="s">
        <v>24</v>
      </c>
      <c r="D560" s="51">
        <v>5</v>
      </c>
      <c r="E560" s="15">
        <v>1428</v>
      </c>
    </row>
    <row r="561" spans="1:5">
      <c r="A561" s="76" t="s">
        <v>273</v>
      </c>
      <c r="B561" s="61"/>
      <c r="C561" s="13" t="s">
        <v>24</v>
      </c>
      <c r="D561" s="51">
        <v>5</v>
      </c>
      <c r="E561" s="15">
        <v>1428</v>
      </c>
    </row>
    <row r="562" spans="1:5">
      <c r="A562" s="76" t="s">
        <v>347</v>
      </c>
      <c r="B562" s="61"/>
      <c r="C562" s="13" t="s">
        <v>174</v>
      </c>
      <c r="D562" s="51">
        <v>5</v>
      </c>
      <c r="E562" s="15">
        <v>1428</v>
      </c>
    </row>
    <row r="563" spans="1:5">
      <c r="A563" s="76" t="s">
        <v>409</v>
      </c>
      <c r="B563" s="61"/>
      <c r="C563" s="13" t="s">
        <v>24</v>
      </c>
      <c r="D563" s="51">
        <v>0.5</v>
      </c>
      <c r="E563" s="15">
        <v>142.80000000000001</v>
      </c>
    </row>
    <row r="564" spans="1:5">
      <c r="A564" s="76" t="s">
        <v>387</v>
      </c>
      <c r="B564" s="61"/>
      <c r="C564" s="13" t="s">
        <v>24</v>
      </c>
      <c r="D564" s="51">
        <v>0.5</v>
      </c>
      <c r="E564" s="15">
        <v>133.5</v>
      </c>
    </row>
    <row r="565" spans="1:5">
      <c r="A565" s="76" t="s">
        <v>444</v>
      </c>
      <c r="B565" s="61"/>
      <c r="C565" s="13" t="s">
        <v>24</v>
      </c>
      <c r="D565" s="51">
        <v>10</v>
      </c>
      <c r="E565" s="15">
        <v>2856</v>
      </c>
    </row>
    <row r="566" spans="1:5">
      <c r="A566" s="76" t="s">
        <v>215</v>
      </c>
      <c r="B566" s="61"/>
      <c r="C566" s="13" t="s">
        <v>19</v>
      </c>
      <c r="D566" s="51">
        <v>12</v>
      </c>
      <c r="E566" s="15">
        <v>2736</v>
      </c>
    </row>
    <row r="567" spans="1:5">
      <c r="A567" s="76" t="s">
        <v>153</v>
      </c>
      <c r="B567" s="61"/>
      <c r="C567" s="13" t="s">
        <v>57</v>
      </c>
      <c r="D567" s="51">
        <v>18</v>
      </c>
      <c r="E567" s="15">
        <v>4085</v>
      </c>
    </row>
    <row r="568" spans="1:5">
      <c r="A568" s="76" t="s">
        <v>69</v>
      </c>
      <c r="B568" s="61"/>
      <c r="C568" s="13" t="s">
        <v>24</v>
      </c>
      <c r="D568" s="51">
        <v>7</v>
      </c>
      <c r="E568" s="15">
        <v>2919</v>
      </c>
    </row>
    <row r="569" spans="1:5">
      <c r="A569" s="76" t="s">
        <v>274</v>
      </c>
      <c r="B569" s="61"/>
      <c r="C569" s="13" t="s">
        <v>24</v>
      </c>
      <c r="D569" s="51">
        <v>5</v>
      </c>
      <c r="E569" s="15">
        <v>1428</v>
      </c>
    </row>
    <row r="570" spans="1:5">
      <c r="A570" s="76" t="s">
        <v>34</v>
      </c>
      <c r="B570" s="61"/>
      <c r="C570" s="13" t="s">
        <v>24</v>
      </c>
      <c r="D570" s="51">
        <v>2</v>
      </c>
      <c r="E570" s="15">
        <v>571.20000000000005</v>
      </c>
    </row>
    <row r="571" spans="1:5">
      <c r="A571" s="76" t="s">
        <v>68</v>
      </c>
      <c r="B571" s="61"/>
      <c r="C571" s="13" t="s">
        <v>174</v>
      </c>
      <c r="D571" s="51">
        <v>20.5</v>
      </c>
      <c r="E571" s="15">
        <v>4674</v>
      </c>
    </row>
    <row r="572" spans="1:5">
      <c r="A572" s="76" t="s">
        <v>255</v>
      </c>
      <c r="B572" s="61"/>
      <c r="C572" s="13" t="s">
        <v>24</v>
      </c>
      <c r="D572" s="51">
        <v>10.5</v>
      </c>
      <c r="E572" s="15">
        <v>3721.5</v>
      </c>
    </row>
    <row r="573" spans="1:5">
      <c r="A573" s="76" t="s">
        <v>433</v>
      </c>
      <c r="B573" s="61"/>
      <c r="C573" s="13" t="s">
        <v>24</v>
      </c>
      <c r="D573" s="51">
        <v>2</v>
      </c>
      <c r="E573" s="15">
        <v>571.20000000000005</v>
      </c>
    </row>
    <row r="574" spans="1:5">
      <c r="A574" s="76" t="s">
        <v>204</v>
      </c>
      <c r="B574" s="61"/>
      <c r="C574" s="13" t="s">
        <v>24</v>
      </c>
      <c r="D574" s="51">
        <v>5</v>
      </c>
      <c r="E574" s="15">
        <v>1428</v>
      </c>
    </row>
    <row r="575" spans="1:5">
      <c r="A575" s="76" t="s">
        <v>310</v>
      </c>
      <c r="B575" s="61"/>
      <c r="C575" s="13" t="s">
        <v>24</v>
      </c>
      <c r="D575" s="51">
        <v>3.5</v>
      </c>
      <c r="E575" s="15">
        <v>1459.5</v>
      </c>
    </row>
    <row r="576" spans="1:5">
      <c r="A576" s="76" t="s">
        <v>394</v>
      </c>
      <c r="B576" s="61"/>
      <c r="C576" s="13" t="s">
        <v>24</v>
      </c>
      <c r="D576" s="51">
        <v>5</v>
      </c>
      <c r="E576" s="15">
        <v>1428</v>
      </c>
    </row>
    <row r="577" spans="1:5">
      <c r="A577" s="76" t="s">
        <v>445</v>
      </c>
      <c r="B577" s="61"/>
      <c r="C577" s="13" t="s">
        <v>24</v>
      </c>
      <c r="D577" s="51">
        <v>5</v>
      </c>
      <c r="E577" s="15">
        <v>1428</v>
      </c>
    </row>
    <row r="578" spans="1:5">
      <c r="A578" s="76" t="s">
        <v>330</v>
      </c>
      <c r="B578" s="61"/>
      <c r="C578" s="13" t="s">
        <v>24</v>
      </c>
      <c r="D578" s="51">
        <v>5</v>
      </c>
      <c r="E578" s="15">
        <v>1428</v>
      </c>
    </row>
    <row r="579" spans="1:5">
      <c r="A579" s="76" t="s">
        <v>337</v>
      </c>
      <c r="B579" s="61"/>
      <c r="C579" s="13" t="s">
        <v>24</v>
      </c>
      <c r="D579" s="51">
        <v>2.5</v>
      </c>
      <c r="E579" s="15">
        <v>714</v>
      </c>
    </row>
    <row r="580" spans="1:5">
      <c r="A580" s="76" t="s">
        <v>194</v>
      </c>
      <c r="B580" s="61"/>
      <c r="C580" s="13" t="s">
        <v>24</v>
      </c>
      <c r="D580" s="51">
        <v>5</v>
      </c>
      <c r="E580" s="15">
        <v>1428</v>
      </c>
    </row>
    <row r="581" spans="1:5">
      <c r="A581" s="76" t="s">
        <v>191</v>
      </c>
      <c r="B581" s="61"/>
      <c r="C581" s="13" t="s">
        <v>24</v>
      </c>
      <c r="D581" s="51">
        <v>5</v>
      </c>
      <c r="E581" s="15">
        <v>1428</v>
      </c>
    </row>
    <row r="582" spans="1:5">
      <c r="A582" s="76" t="s">
        <v>324</v>
      </c>
      <c r="B582" s="61"/>
      <c r="C582" s="13" t="s">
        <v>24</v>
      </c>
      <c r="D582" s="51">
        <v>5</v>
      </c>
      <c r="E582" s="15">
        <v>1428</v>
      </c>
    </row>
    <row r="583" spans="1:5">
      <c r="A583" s="76" t="s">
        <v>63</v>
      </c>
      <c r="B583" s="61"/>
      <c r="C583" s="13" t="s">
        <v>19</v>
      </c>
      <c r="D583" s="51">
        <v>0.5</v>
      </c>
      <c r="E583" s="15">
        <v>95</v>
      </c>
    </row>
    <row r="584" spans="1:5">
      <c r="A584" s="76" t="s">
        <v>152</v>
      </c>
      <c r="B584" s="61"/>
      <c r="C584" s="13" t="s">
        <v>24</v>
      </c>
      <c r="D584" s="51">
        <v>5</v>
      </c>
      <c r="E584" s="15">
        <v>1428</v>
      </c>
    </row>
    <row r="585" spans="1:5">
      <c r="A585" s="76" t="s">
        <v>214</v>
      </c>
      <c r="B585" s="61"/>
      <c r="C585" s="13" t="s">
        <v>24</v>
      </c>
      <c r="D585" s="51">
        <v>5</v>
      </c>
      <c r="E585" s="15">
        <v>1428</v>
      </c>
    </row>
    <row r="586" spans="1:5">
      <c r="A586" s="76" t="s">
        <v>29</v>
      </c>
      <c r="B586" s="61"/>
      <c r="C586" s="13" t="s">
        <v>23</v>
      </c>
      <c r="D586" s="51">
        <v>3</v>
      </c>
      <c r="E586" s="15">
        <v>2382</v>
      </c>
    </row>
    <row r="587" spans="1:5">
      <c r="A587" s="87" t="s">
        <v>18</v>
      </c>
      <c r="B587" s="88"/>
      <c r="C587" s="89"/>
      <c r="D587" s="11">
        <f>SUM(D511:D586)</f>
        <v>415</v>
      </c>
      <c r="E587" s="12">
        <f>SUM(E511:E586)</f>
        <v>126411.79999999999</v>
      </c>
    </row>
    <row r="588" spans="1:5">
      <c r="D588" s="16"/>
      <c r="E588" s="17"/>
    </row>
    <row r="589" spans="1:5">
      <c r="E589" s="17"/>
    </row>
  </sheetData>
  <sheetProtection password="C76B" sheet="1" objects="1" scenarios="1"/>
  <mergeCells count="366">
    <mergeCell ref="B215:E215"/>
    <mergeCell ref="A216:B216"/>
    <mergeCell ref="C216:E216"/>
    <mergeCell ref="B220:E220"/>
    <mergeCell ref="A232:B232"/>
    <mergeCell ref="C232:E232"/>
    <mergeCell ref="A222:B222"/>
    <mergeCell ref="C222:E222"/>
    <mergeCell ref="B226:E226"/>
    <mergeCell ref="A227:B227"/>
    <mergeCell ref="A585:B585"/>
    <mergeCell ref="A586:B586"/>
    <mergeCell ref="A587:C587"/>
    <mergeCell ref="A3:B3"/>
    <mergeCell ref="C3:E3"/>
    <mergeCell ref="B7:E7"/>
    <mergeCell ref="A8:B8"/>
    <mergeCell ref="C8:E8"/>
    <mergeCell ref="A553:B553"/>
    <mergeCell ref="A554:B554"/>
    <mergeCell ref="A555:B555"/>
    <mergeCell ref="A570:B570"/>
    <mergeCell ref="A571:B571"/>
    <mergeCell ref="A572:B572"/>
    <mergeCell ref="A547:B547"/>
    <mergeCell ref="A548:B548"/>
    <mergeCell ref="A549:B549"/>
    <mergeCell ref="A550:B550"/>
    <mergeCell ref="A551:B551"/>
    <mergeCell ref="A552:B552"/>
    <mergeCell ref="A522:B522"/>
    <mergeCell ref="A523:B523"/>
    <mergeCell ref="C227:E227"/>
    <mergeCell ref="B231:E231"/>
    <mergeCell ref="A544:B544"/>
    <mergeCell ref="A545:B545"/>
    <mergeCell ref="A546:B546"/>
    <mergeCell ref="A516:B516"/>
    <mergeCell ref="A517:B517"/>
    <mergeCell ref="A518:B518"/>
    <mergeCell ref="A519:B519"/>
    <mergeCell ref="A520:B520"/>
    <mergeCell ref="A521:B521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280:B280"/>
    <mergeCell ref="C280:E280"/>
    <mergeCell ref="B284:E284"/>
    <mergeCell ref="A285:B285"/>
    <mergeCell ref="A510:B510"/>
    <mergeCell ref="A511:B511"/>
    <mergeCell ref="A512:B512"/>
    <mergeCell ref="A513:B513"/>
    <mergeCell ref="A514:B514"/>
    <mergeCell ref="A506:B509"/>
    <mergeCell ref="C506:D506"/>
    <mergeCell ref="C507:D507"/>
    <mergeCell ref="C508:D508"/>
    <mergeCell ref="C509:D509"/>
    <mergeCell ref="C285:E285"/>
    <mergeCell ref="B289:E289"/>
    <mergeCell ref="A291:B291"/>
    <mergeCell ref="C291:E291"/>
    <mergeCell ref="B295:E295"/>
    <mergeCell ref="A296:B296"/>
    <mergeCell ref="C296:E296"/>
    <mergeCell ref="B300:E300"/>
    <mergeCell ref="A301:B301"/>
    <mergeCell ref="C301:E301"/>
    <mergeCell ref="B236:E236"/>
    <mergeCell ref="B247:E247"/>
    <mergeCell ref="A248:B248"/>
    <mergeCell ref="C248:E248"/>
    <mergeCell ref="B252:E252"/>
    <mergeCell ref="B274:E274"/>
    <mergeCell ref="A275:B275"/>
    <mergeCell ref="C275:E275"/>
    <mergeCell ref="B279:E279"/>
    <mergeCell ref="A238:B238"/>
    <mergeCell ref="C238:E238"/>
    <mergeCell ref="B242:E242"/>
    <mergeCell ref="A243:B243"/>
    <mergeCell ref="C243:E243"/>
    <mergeCell ref="A264:B264"/>
    <mergeCell ref="C264:E264"/>
    <mergeCell ref="B268:E268"/>
    <mergeCell ref="A254:B254"/>
    <mergeCell ref="C254:E254"/>
    <mergeCell ref="B258:E258"/>
    <mergeCell ref="A259:B259"/>
    <mergeCell ref="C259:E259"/>
    <mergeCell ref="B263:E263"/>
    <mergeCell ref="B204:E204"/>
    <mergeCell ref="A206:B206"/>
    <mergeCell ref="C206:E206"/>
    <mergeCell ref="B210:E210"/>
    <mergeCell ref="A211:B211"/>
    <mergeCell ref="C211:E211"/>
    <mergeCell ref="B194:E194"/>
    <mergeCell ref="A195:B195"/>
    <mergeCell ref="C195:E195"/>
    <mergeCell ref="B199:E199"/>
    <mergeCell ref="A200:B200"/>
    <mergeCell ref="C200:E200"/>
    <mergeCell ref="B183:E183"/>
    <mergeCell ref="A184:B184"/>
    <mergeCell ref="C184:E184"/>
    <mergeCell ref="B188:E188"/>
    <mergeCell ref="A190:B190"/>
    <mergeCell ref="C190:E190"/>
    <mergeCell ref="B172:E172"/>
    <mergeCell ref="A174:B174"/>
    <mergeCell ref="C174:E174"/>
    <mergeCell ref="B178:E178"/>
    <mergeCell ref="A179:B179"/>
    <mergeCell ref="C179:E179"/>
    <mergeCell ref="B157:E157"/>
    <mergeCell ref="A163:B163"/>
    <mergeCell ref="C163:E163"/>
    <mergeCell ref="B167:E167"/>
    <mergeCell ref="A168:B168"/>
    <mergeCell ref="C168:E168"/>
    <mergeCell ref="A158:B158"/>
    <mergeCell ref="C158:E158"/>
    <mergeCell ref="B162:E162"/>
    <mergeCell ref="B146:E146"/>
    <mergeCell ref="A147:B147"/>
    <mergeCell ref="C147:E147"/>
    <mergeCell ref="B151:E151"/>
    <mergeCell ref="A153:B153"/>
    <mergeCell ref="C153:E153"/>
    <mergeCell ref="B135:E135"/>
    <mergeCell ref="A137:B137"/>
    <mergeCell ref="C137:E137"/>
    <mergeCell ref="B141:E141"/>
    <mergeCell ref="A142:B142"/>
    <mergeCell ref="C142:E142"/>
    <mergeCell ref="B124:E124"/>
    <mergeCell ref="A125:B125"/>
    <mergeCell ref="C125:E125"/>
    <mergeCell ref="B129:E129"/>
    <mergeCell ref="A131:B131"/>
    <mergeCell ref="C131:E131"/>
    <mergeCell ref="B113:E113"/>
    <mergeCell ref="A115:B115"/>
    <mergeCell ref="C115:E115"/>
    <mergeCell ref="B119:E119"/>
    <mergeCell ref="A120:B120"/>
    <mergeCell ref="C120:E120"/>
    <mergeCell ref="B108:E108"/>
    <mergeCell ref="A109:B109"/>
    <mergeCell ref="C109:E109"/>
    <mergeCell ref="B91:E91"/>
    <mergeCell ref="A93:B93"/>
    <mergeCell ref="C93:E93"/>
    <mergeCell ref="B97:E97"/>
    <mergeCell ref="A98:B98"/>
    <mergeCell ref="C98:E98"/>
    <mergeCell ref="B86:E86"/>
    <mergeCell ref="A87:B87"/>
    <mergeCell ref="C87:E87"/>
    <mergeCell ref="B76:E76"/>
    <mergeCell ref="A77:B77"/>
    <mergeCell ref="C77:E77"/>
    <mergeCell ref="B81:E81"/>
    <mergeCell ref="B102:E102"/>
    <mergeCell ref="A104:B104"/>
    <mergeCell ref="C104:E104"/>
    <mergeCell ref="B49:E49"/>
    <mergeCell ref="A61:B61"/>
    <mergeCell ref="C61:E61"/>
    <mergeCell ref="A51:B51"/>
    <mergeCell ref="C51:E51"/>
    <mergeCell ref="B55:E55"/>
    <mergeCell ref="A56:B56"/>
    <mergeCell ref="B65:E65"/>
    <mergeCell ref="A82:B82"/>
    <mergeCell ref="C82:E82"/>
    <mergeCell ref="C56:E56"/>
    <mergeCell ref="B60:E60"/>
    <mergeCell ref="A67:B67"/>
    <mergeCell ref="C67:E67"/>
    <mergeCell ref="B71:E71"/>
    <mergeCell ref="A72:B72"/>
    <mergeCell ref="C72:E72"/>
    <mergeCell ref="A1:E1"/>
    <mergeCell ref="A13:B13"/>
    <mergeCell ref="C13:E13"/>
    <mergeCell ref="B17:E17"/>
    <mergeCell ref="A19:B19"/>
    <mergeCell ref="C19:E19"/>
    <mergeCell ref="B12:E12"/>
    <mergeCell ref="A270:B270"/>
    <mergeCell ref="C270:E270"/>
    <mergeCell ref="B33:E33"/>
    <mergeCell ref="A35:B35"/>
    <mergeCell ref="C35:E35"/>
    <mergeCell ref="B39:E39"/>
    <mergeCell ref="A40:B40"/>
    <mergeCell ref="C40:E40"/>
    <mergeCell ref="B23:E23"/>
    <mergeCell ref="A24:B24"/>
    <mergeCell ref="C24:E24"/>
    <mergeCell ref="B28:E28"/>
    <mergeCell ref="A29:B29"/>
    <mergeCell ref="C29:E29"/>
    <mergeCell ref="B44:E44"/>
    <mergeCell ref="A45:B45"/>
    <mergeCell ref="C45:E45"/>
    <mergeCell ref="B305:E305"/>
    <mergeCell ref="A307:B307"/>
    <mergeCell ref="C307:E307"/>
    <mergeCell ref="B311:E311"/>
    <mergeCell ref="A312:B312"/>
    <mergeCell ref="C312:E312"/>
    <mergeCell ref="B316:E316"/>
    <mergeCell ref="A317:B317"/>
    <mergeCell ref="C317:E317"/>
    <mergeCell ref="B321:E321"/>
    <mergeCell ref="A323:B323"/>
    <mergeCell ref="C323:E323"/>
    <mergeCell ref="B327:E327"/>
    <mergeCell ref="A328:B328"/>
    <mergeCell ref="C328:E328"/>
    <mergeCell ref="B332:E332"/>
    <mergeCell ref="A333:B333"/>
    <mergeCell ref="C333:E333"/>
    <mergeCell ref="B337:E337"/>
    <mergeCell ref="A339:B339"/>
    <mergeCell ref="C339:E339"/>
    <mergeCell ref="B343:E343"/>
    <mergeCell ref="A344:B344"/>
    <mergeCell ref="C344:E344"/>
    <mergeCell ref="B348:E348"/>
    <mergeCell ref="A349:B349"/>
    <mergeCell ref="C349:E349"/>
    <mergeCell ref="B353:E353"/>
    <mergeCell ref="A355:B355"/>
    <mergeCell ref="C355:E355"/>
    <mergeCell ref="B359:E359"/>
    <mergeCell ref="A360:B360"/>
    <mergeCell ref="C360:E360"/>
    <mergeCell ref="B364:E364"/>
    <mergeCell ref="A365:B365"/>
    <mergeCell ref="C365:E365"/>
    <mergeCell ref="B369:E369"/>
    <mergeCell ref="A371:B371"/>
    <mergeCell ref="C371:E371"/>
    <mergeCell ref="B375:E375"/>
    <mergeCell ref="A377:B377"/>
    <mergeCell ref="C377:E377"/>
    <mergeCell ref="B381:E381"/>
    <mergeCell ref="A382:B382"/>
    <mergeCell ref="C382:E382"/>
    <mergeCell ref="B386:E386"/>
    <mergeCell ref="A388:B388"/>
    <mergeCell ref="C388:E388"/>
    <mergeCell ref="B392:E392"/>
    <mergeCell ref="A393:B393"/>
    <mergeCell ref="C393:E393"/>
    <mergeCell ref="B397:E397"/>
    <mergeCell ref="A398:B398"/>
    <mergeCell ref="C398:E398"/>
    <mergeCell ref="B402:E402"/>
    <mergeCell ref="A403:B403"/>
    <mergeCell ref="C403:E403"/>
    <mergeCell ref="B407:E407"/>
    <mergeCell ref="A409:B409"/>
    <mergeCell ref="C409:E409"/>
    <mergeCell ref="B413:E413"/>
    <mergeCell ref="A415:B415"/>
    <mergeCell ref="C415:E415"/>
    <mergeCell ref="B419:E419"/>
    <mergeCell ref="A425:B425"/>
    <mergeCell ref="C425:E425"/>
    <mergeCell ref="B429:E429"/>
    <mergeCell ref="A420:B420"/>
    <mergeCell ref="C420:E420"/>
    <mergeCell ref="B424:E424"/>
    <mergeCell ref="A431:B431"/>
    <mergeCell ref="C431:E431"/>
    <mergeCell ref="B435:E435"/>
    <mergeCell ref="A436:B436"/>
    <mergeCell ref="C436:E436"/>
    <mergeCell ref="B440:E440"/>
    <mergeCell ref="A441:B441"/>
    <mergeCell ref="C441:E441"/>
    <mergeCell ref="B445:E445"/>
    <mergeCell ref="A447:B447"/>
    <mergeCell ref="C447:E447"/>
    <mergeCell ref="B451:E451"/>
    <mergeCell ref="A452:B452"/>
    <mergeCell ref="C452:E452"/>
    <mergeCell ref="B456:E456"/>
    <mergeCell ref="A457:B457"/>
    <mergeCell ref="C457:E457"/>
    <mergeCell ref="B461:E461"/>
    <mergeCell ref="A463:B463"/>
    <mergeCell ref="C463:E463"/>
    <mergeCell ref="B467:E467"/>
    <mergeCell ref="A468:B468"/>
    <mergeCell ref="C468:E468"/>
    <mergeCell ref="B472:E472"/>
    <mergeCell ref="A473:B473"/>
    <mergeCell ref="C473:E473"/>
    <mergeCell ref="B477:E477"/>
    <mergeCell ref="A479:B479"/>
    <mergeCell ref="C479:E479"/>
    <mergeCell ref="B483:E483"/>
    <mergeCell ref="A484:B484"/>
    <mergeCell ref="C484:E484"/>
    <mergeCell ref="B488:E488"/>
    <mergeCell ref="A490:B490"/>
    <mergeCell ref="C490:E490"/>
    <mergeCell ref="B494:E494"/>
    <mergeCell ref="A496:B496"/>
    <mergeCell ref="C496:E496"/>
    <mergeCell ref="B500:E500"/>
    <mergeCell ref="A501:B501"/>
    <mergeCell ref="C501:E501"/>
    <mergeCell ref="B505:E505"/>
    <mergeCell ref="A525:B525"/>
    <mergeCell ref="A526:B526"/>
    <mergeCell ref="A527:B527"/>
    <mergeCell ref="A528:B528"/>
    <mergeCell ref="A529:B529"/>
    <mergeCell ref="A515:B515"/>
    <mergeCell ref="A524:B524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79:B579"/>
    <mergeCell ref="A580:B580"/>
    <mergeCell ref="A581:B581"/>
    <mergeCell ref="A582:B582"/>
    <mergeCell ref="A583:B583"/>
    <mergeCell ref="A584:B584"/>
    <mergeCell ref="A565:B565"/>
    <mergeCell ref="A566:B566"/>
    <mergeCell ref="A567:B567"/>
    <mergeCell ref="A568:B568"/>
    <mergeCell ref="A569:B569"/>
    <mergeCell ref="A573:B573"/>
    <mergeCell ref="A574:B574"/>
    <mergeCell ref="A575:B575"/>
    <mergeCell ref="A576:B576"/>
    <mergeCell ref="A577:B577"/>
    <mergeCell ref="A578:B57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89"/>
  <sheetViews>
    <sheetView tabSelected="1" topLeftCell="A236" zoomScale="90" zoomScaleNormal="90" workbookViewId="0">
      <selection activeCell="J258" sqref="J258"/>
    </sheetView>
  </sheetViews>
  <sheetFormatPr defaultRowHeight="15"/>
  <cols>
    <col min="1" max="1" width="14.42578125" style="3" customWidth="1"/>
    <col min="2" max="2" width="28.140625" style="3" customWidth="1"/>
    <col min="3" max="3" width="27.7109375" style="3" customWidth="1"/>
    <col min="4" max="4" width="14.42578125" style="3" customWidth="1"/>
    <col min="5" max="5" width="18.7109375" style="3" customWidth="1"/>
  </cols>
  <sheetData>
    <row r="1" spans="1:5" ht="30" customHeight="1">
      <c r="A1" s="56" t="s">
        <v>61</v>
      </c>
      <c r="B1" s="56"/>
      <c r="C1" s="56"/>
      <c r="D1" s="56"/>
      <c r="E1" s="56"/>
    </row>
    <row r="2" spans="1:5" ht="15" customHeight="1">
      <c r="A2" s="47" t="s">
        <v>446</v>
      </c>
      <c r="B2" s="2" t="s">
        <v>267</v>
      </c>
      <c r="C2" s="1" t="s">
        <v>447</v>
      </c>
      <c r="D2" s="4" t="s">
        <v>0</v>
      </c>
      <c r="E2" s="46">
        <f>SUM(D9,D4,D14,D19,D24)</f>
        <v>6852</v>
      </c>
    </row>
    <row r="3" spans="1:5" ht="15" customHeight="1">
      <c r="A3" s="76" t="s">
        <v>218</v>
      </c>
      <c r="B3" s="61"/>
      <c r="C3" s="63" t="s">
        <v>24</v>
      </c>
      <c r="D3" s="64"/>
      <c r="E3" s="77"/>
    </row>
    <row r="4" spans="1:5" ht="15" customHeight="1">
      <c r="A4" s="42" t="s">
        <v>3</v>
      </c>
      <c r="B4" s="45">
        <v>5</v>
      </c>
      <c r="C4" s="44" t="s">
        <v>6</v>
      </c>
      <c r="D4" s="43">
        <v>1428</v>
      </c>
      <c r="E4" s="3" t="s">
        <v>5</v>
      </c>
    </row>
    <row r="5" spans="1:5" ht="15" customHeight="1">
      <c r="A5" s="42" t="s">
        <v>2</v>
      </c>
      <c r="B5" s="3" t="s">
        <v>448</v>
      </c>
    </row>
    <row r="6" spans="1:5" ht="15" customHeight="1">
      <c r="A6" s="42" t="s">
        <v>1</v>
      </c>
      <c r="B6" s="3" t="s">
        <v>449</v>
      </c>
    </row>
    <row r="7" spans="1:5" ht="15" customHeight="1">
      <c r="A7" s="41" t="s">
        <v>4</v>
      </c>
      <c r="B7" s="78" t="s">
        <v>450</v>
      </c>
      <c r="C7" s="78"/>
      <c r="D7" s="78"/>
      <c r="E7" s="78"/>
    </row>
    <row r="8" spans="1:5" ht="15" customHeight="1">
      <c r="A8" s="76" t="s">
        <v>451</v>
      </c>
      <c r="B8" s="61"/>
      <c r="C8" s="63" t="s">
        <v>24</v>
      </c>
      <c r="D8" s="64"/>
      <c r="E8" s="77"/>
    </row>
    <row r="9" spans="1:5" ht="15" customHeight="1">
      <c r="A9" s="42" t="s">
        <v>3</v>
      </c>
      <c r="B9" s="45">
        <v>5</v>
      </c>
      <c r="C9" s="44" t="s">
        <v>6</v>
      </c>
      <c r="D9" s="43">
        <v>1428</v>
      </c>
      <c r="E9" s="3" t="s">
        <v>5</v>
      </c>
    </row>
    <row r="10" spans="1:5" ht="15" customHeight="1">
      <c r="A10" s="42" t="s">
        <v>2</v>
      </c>
      <c r="B10" s="3" t="s">
        <v>448</v>
      </c>
    </row>
    <row r="11" spans="1:5" ht="15" customHeight="1">
      <c r="A11" s="42" t="s">
        <v>1</v>
      </c>
      <c r="B11" s="3" t="s">
        <v>449</v>
      </c>
    </row>
    <row r="12" spans="1:5" ht="15" customHeight="1">
      <c r="A12" s="41" t="s">
        <v>4</v>
      </c>
      <c r="B12" s="78" t="s">
        <v>450</v>
      </c>
      <c r="C12" s="78"/>
      <c r="D12" s="78"/>
      <c r="E12" s="78"/>
    </row>
    <row r="13" spans="1:5" ht="15" customHeight="1">
      <c r="A13" s="76" t="s">
        <v>222</v>
      </c>
      <c r="B13" s="61"/>
      <c r="C13" s="63" t="s">
        <v>24</v>
      </c>
      <c r="D13" s="64"/>
      <c r="E13" s="77"/>
    </row>
    <row r="14" spans="1:5" ht="15" customHeight="1">
      <c r="A14" s="42" t="s">
        <v>3</v>
      </c>
      <c r="B14" s="45">
        <v>5</v>
      </c>
      <c r="C14" s="44" t="s">
        <v>6</v>
      </c>
      <c r="D14" s="43">
        <v>1428</v>
      </c>
      <c r="E14" s="3" t="s">
        <v>5</v>
      </c>
    </row>
    <row r="15" spans="1:5" ht="15" customHeight="1">
      <c r="A15" s="42" t="s">
        <v>2</v>
      </c>
      <c r="B15" s="3" t="s">
        <v>448</v>
      </c>
    </row>
    <row r="16" spans="1:5" ht="15" customHeight="1">
      <c r="A16" s="42" t="s">
        <v>1</v>
      </c>
      <c r="B16" s="3" t="s">
        <v>449</v>
      </c>
    </row>
    <row r="17" spans="1:5" ht="15" customHeight="1">
      <c r="A17" s="41" t="s">
        <v>4</v>
      </c>
      <c r="B17" s="78" t="s">
        <v>450</v>
      </c>
      <c r="C17" s="78"/>
      <c r="D17" s="78"/>
      <c r="E17" s="78"/>
    </row>
    <row r="18" spans="1:5" ht="15" customHeight="1">
      <c r="A18" s="76" t="s">
        <v>234</v>
      </c>
      <c r="B18" s="61"/>
      <c r="C18" s="63" t="s">
        <v>24</v>
      </c>
      <c r="D18" s="64"/>
      <c r="E18" s="77"/>
    </row>
    <row r="19" spans="1:5" ht="15" customHeight="1">
      <c r="A19" s="42" t="s">
        <v>3</v>
      </c>
      <c r="B19" s="45">
        <v>5</v>
      </c>
      <c r="C19" s="44" t="s">
        <v>6</v>
      </c>
      <c r="D19" s="43">
        <v>1428</v>
      </c>
      <c r="E19" s="3" t="s">
        <v>5</v>
      </c>
    </row>
    <row r="20" spans="1:5" ht="15" customHeight="1">
      <c r="A20" s="42" t="s">
        <v>2</v>
      </c>
      <c r="B20" s="3" t="s">
        <v>448</v>
      </c>
    </row>
    <row r="21" spans="1:5" ht="15" customHeight="1">
      <c r="A21" s="42" t="s">
        <v>1</v>
      </c>
      <c r="B21" s="3" t="s">
        <v>449</v>
      </c>
    </row>
    <row r="22" spans="1:5" ht="15" customHeight="1">
      <c r="A22" s="41" t="s">
        <v>4</v>
      </c>
      <c r="B22" s="78" t="s">
        <v>450</v>
      </c>
      <c r="C22" s="78"/>
      <c r="D22" s="78"/>
      <c r="E22" s="78"/>
    </row>
    <row r="23" spans="1:5" ht="15" customHeight="1">
      <c r="A23" s="76" t="s">
        <v>21</v>
      </c>
      <c r="B23" s="61"/>
      <c r="C23" s="63" t="s">
        <v>19</v>
      </c>
      <c r="D23" s="64"/>
      <c r="E23" s="77"/>
    </row>
    <row r="24" spans="1:5" ht="15" customHeight="1">
      <c r="A24" s="42" t="s">
        <v>3</v>
      </c>
      <c r="B24" s="45">
        <v>5</v>
      </c>
      <c r="C24" s="44" t="s">
        <v>6</v>
      </c>
      <c r="D24" s="43">
        <v>1140</v>
      </c>
      <c r="E24" s="3" t="s">
        <v>5</v>
      </c>
    </row>
    <row r="25" spans="1:5" ht="15" customHeight="1">
      <c r="A25" s="42" t="s">
        <v>2</v>
      </c>
      <c r="B25" s="3" t="s">
        <v>448</v>
      </c>
    </row>
    <row r="26" spans="1:5">
      <c r="A26" s="42" t="s">
        <v>1</v>
      </c>
      <c r="B26" s="3" t="s">
        <v>449</v>
      </c>
    </row>
    <row r="27" spans="1:5" ht="28.5" customHeight="1">
      <c r="A27" s="41" t="s">
        <v>4</v>
      </c>
      <c r="B27" s="78" t="s">
        <v>452</v>
      </c>
      <c r="C27" s="78"/>
      <c r="D27" s="78"/>
      <c r="E27" s="78"/>
    </row>
    <row r="28" spans="1:5">
      <c r="A28" s="47" t="s">
        <v>453</v>
      </c>
      <c r="B28" s="2" t="s">
        <v>36</v>
      </c>
      <c r="C28" s="1" t="s">
        <v>8</v>
      </c>
      <c r="D28" s="4" t="s">
        <v>0</v>
      </c>
      <c r="E28" s="46">
        <f>D30+D35</f>
        <v>3563</v>
      </c>
    </row>
    <row r="29" spans="1:5">
      <c r="A29" s="76" t="s">
        <v>454</v>
      </c>
      <c r="B29" s="61"/>
      <c r="C29" s="63" t="s">
        <v>24</v>
      </c>
      <c r="D29" s="64"/>
      <c r="E29" s="77"/>
    </row>
    <row r="30" spans="1:5" ht="15" customHeight="1">
      <c r="A30" s="42" t="s">
        <v>3</v>
      </c>
      <c r="B30" s="45">
        <v>3.5</v>
      </c>
      <c r="C30" s="44" t="s">
        <v>6</v>
      </c>
      <c r="D30" s="43">
        <v>1781.5</v>
      </c>
      <c r="E30" s="3" t="s">
        <v>7</v>
      </c>
    </row>
    <row r="31" spans="1:5" ht="15" customHeight="1">
      <c r="A31" s="42" t="s">
        <v>2</v>
      </c>
      <c r="B31" s="3" t="s">
        <v>455</v>
      </c>
    </row>
    <row r="32" spans="1:5">
      <c r="A32" s="42" t="s">
        <v>1</v>
      </c>
      <c r="B32" s="3" t="s">
        <v>283</v>
      </c>
    </row>
    <row r="33" spans="1:5" ht="43.5" customHeight="1">
      <c r="A33" s="41" t="s">
        <v>4</v>
      </c>
      <c r="B33" s="78" t="s">
        <v>456</v>
      </c>
      <c r="C33" s="78"/>
      <c r="D33" s="78"/>
      <c r="E33" s="78"/>
    </row>
    <row r="34" spans="1:5">
      <c r="A34" s="76" t="s">
        <v>457</v>
      </c>
      <c r="B34" s="61"/>
      <c r="C34" s="63" t="s">
        <v>24</v>
      </c>
      <c r="D34" s="64"/>
      <c r="E34" s="77"/>
    </row>
    <row r="35" spans="1:5">
      <c r="A35" s="42" t="s">
        <v>3</v>
      </c>
      <c r="B35" s="45">
        <v>3.5</v>
      </c>
      <c r="C35" s="44" t="s">
        <v>6</v>
      </c>
      <c r="D35" s="43">
        <v>1781.5</v>
      </c>
      <c r="E35" s="3" t="s">
        <v>7</v>
      </c>
    </row>
    <row r="36" spans="1:5">
      <c r="A36" s="42" t="s">
        <v>2</v>
      </c>
      <c r="B36" s="3" t="s">
        <v>455</v>
      </c>
    </row>
    <row r="37" spans="1:5">
      <c r="A37" s="42" t="s">
        <v>1</v>
      </c>
      <c r="B37" s="3" t="s">
        <v>283</v>
      </c>
    </row>
    <row r="38" spans="1:5" ht="29.25" customHeight="1">
      <c r="A38" s="41" t="s">
        <v>4</v>
      </c>
      <c r="B38" s="78" t="s">
        <v>456</v>
      </c>
      <c r="C38" s="78"/>
      <c r="D38" s="78"/>
      <c r="E38" s="78"/>
    </row>
    <row r="39" spans="1:5">
      <c r="A39" s="47" t="s">
        <v>458</v>
      </c>
      <c r="B39" s="2" t="s">
        <v>118</v>
      </c>
      <c r="C39" s="1" t="s">
        <v>8</v>
      </c>
      <c r="D39" s="4" t="s">
        <v>0</v>
      </c>
      <c r="E39" s="46">
        <f>D41+D46</f>
        <v>2502</v>
      </c>
    </row>
    <row r="40" spans="1:5">
      <c r="A40" s="76" t="s">
        <v>459</v>
      </c>
      <c r="B40" s="61"/>
      <c r="C40" s="63" t="s">
        <v>24</v>
      </c>
      <c r="D40" s="64"/>
      <c r="E40" s="77"/>
    </row>
    <row r="41" spans="1:5">
      <c r="A41" s="42" t="s">
        <v>3</v>
      </c>
      <c r="B41" s="45">
        <v>3</v>
      </c>
      <c r="C41" s="44" t="s">
        <v>6</v>
      </c>
      <c r="D41" s="43">
        <v>1251</v>
      </c>
      <c r="E41" s="3" t="s">
        <v>7</v>
      </c>
    </row>
    <row r="42" spans="1:5">
      <c r="A42" s="42" t="s">
        <v>2</v>
      </c>
      <c r="B42" s="3" t="s">
        <v>460</v>
      </c>
    </row>
    <row r="43" spans="1:5">
      <c r="A43" s="42" t="s">
        <v>1</v>
      </c>
      <c r="B43" s="3" t="s">
        <v>283</v>
      </c>
    </row>
    <row r="44" spans="1:5" ht="25.5" customHeight="1">
      <c r="A44" s="41" t="s">
        <v>4</v>
      </c>
      <c r="B44" s="78" t="s">
        <v>461</v>
      </c>
      <c r="C44" s="78"/>
      <c r="D44" s="78"/>
      <c r="E44" s="78"/>
    </row>
    <row r="45" spans="1:5">
      <c r="A45" s="76" t="s">
        <v>384</v>
      </c>
      <c r="B45" s="61"/>
      <c r="C45" s="63" t="s">
        <v>24</v>
      </c>
      <c r="D45" s="64"/>
      <c r="E45" s="77"/>
    </row>
    <row r="46" spans="1:5">
      <c r="A46" s="42" t="s">
        <v>3</v>
      </c>
      <c r="B46" s="45">
        <v>3</v>
      </c>
      <c r="C46" s="44" t="s">
        <v>6</v>
      </c>
      <c r="D46" s="43">
        <v>1251</v>
      </c>
      <c r="E46" s="3" t="s">
        <v>7</v>
      </c>
    </row>
    <row r="47" spans="1:5">
      <c r="A47" s="42" t="s">
        <v>2</v>
      </c>
      <c r="B47" s="3" t="s">
        <v>460</v>
      </c>
    </row>
    <row r="48" spans="1:5">
      <c r="A48" s="42" t="s">
        <v>1</v>
      </c>
      <c r="B48" s="3" t="s">
        <v>283</v>
      </c>
    </row>
    <row r="49" spans="1:5" ht="27.75" customHeight="1">
      <c r="A49" s="41" t="s">
        <v>4</v>
      </c>
      <c r="B49" s="78" t="s">
        <v>461</v>
      </c>
      <c r="C49" s="78"/>
      <c r="D49" s="78"/>
      <c r="E49" s="78"/>
    </row>
    <row r="50" spans="1:5">
      <c r="A50" s="47" t="s">
        <v>462</v>
      </c>
      <c r="B50" s="2" t="s">
        <v>148</v>
      </c>
      <c r="C50" s="1" t="s">
        <v>114</v>
      </c>
      <c r="D50" s="4" t="s">
        <v>0</v>
      </c>
      <c r="E50" s="46">
        <f>SUM(D52,D57,D62)</f>
        <v>3996</v>
      </c>
    </row>
    <row r="51" spans="1:5">
      <c r="A51" s="76" t="s">
        <v>463</v>
      </c>
      <c r="B51" s="61"/>
      <c r="C51" s="63" t="s">
        <v>24</v>
      </c>
      <c r="D51" s="64"/>
      <c r="E51" s="77"/>
    </row>
    <row r="52" spans="1:5">
      <c r="A52" s="42" t="s">
        <v>3</v>
      </c>
      <c r="B52" s="45">
        <v>5</v>
      </c>
      <c r="C52" s="44" t="s">
        <v>6</v>
      </c>
      <c r="D52" s="43">
        <v>1428</v>
      </c>
      <c r="E52" s="3" t="s">
        <v>5</v>
      </c>
    </row>
    <row r="53" spans="1:5">
      <c r="A53" s="42" t="s">
        <v>2</v>
      </c>
      <c r="B53" s="3" t="s">
        <v>464</v>
      </c>
    </row>
    <row r="54" spans="1:5">
      <c r="A54" s="42" t="s">
        <v>1</v>
      </c>
      <c r="B54" s="3" t="s">
        <v>133</v>
      </c>
    </row>
    <row r="55" spans="1:5" ht="64.5" customHeight="1">
      <c r="A55" s="41" t="s">
        <v>4</v>
      </c>
      <c r="B55" s="78" t="s">
        <v>465</v>
      </c>
      <c r="C55" s="78"/>
      <c r="D55" s="78"/>
      <c r="E55" s="78"/>
    </row>
    <row r="56" spans="1:5">
      <c r="A56" s="76" t="s">
        <v>466</v>
      </c>
      <c r="B56" s="61"/>
      <c r="C56" s="63" t="s">
        <v>24</v>
      </c>
      <c r="D56" s="64"/>
      <c r="E56" s="77"/>
    </row>
    <row r="57" spans="1:5">
      <c r="A57" s="42" t="s">
        <v>3</v>
      </c>
      <c r="B57" s="45">
        <v>5</v>
      </c>
      <c r="C57" s="44" t="s">
        <v>6</v>
      </c>
      <c r="D57" s="43">
        <v>1428</v>
      </c>
      <c r="E57" s="3" t="s">
        <v>5</v>
      </c>
    </row>
    <row r="58" spans="1:5">
      <c r="A58" s="42" t="s">
        <v>2</v>
      </c>
      <c r="B58" s="3" t="s">
        <v>464</v>
      </c>
    </row>
    <row r="59" spans="1:5">
      <c r="A59" s="42" t="s">
        <v>1</v>
      </c>
      <c r="B59" s="3" t="s">
        <v>133</v>
      </c>
    </row>
    <row r="60" spans="1:5" ht="70.5" customHeight="1">
      <c r="A60" s="41" t="s">
        <v>4</v>
      </c>
      <c r="B60" s="78" t="s">
        <v>465</v>
      </c>
      <c r="C60" s="78"/>
      <c r="D60" s="78"/>
      <c r="E60" s="78"/>
    </row>
    <row r="61" spans="1:5">
      <c r="A61" s="76" t="s">
        <v>68</v>
      </c>
      <c r="B61" s="61"/>
      <c r="C61" s="63" t="s">
        <v>179</v>
      </c>
      <c r="D61" s="64"/>
      <c r="E61" s="77"/>
    </row>
    <row r="62" spans="1:5">
      <c r="A62" s="42" t="s">
        <v>3</v>
      </c>
      <c r="B62" s="45">
        <v>5</v>
      </c>
      <c r="C62" s="44" t="s">
        <v>6</v>
      </c>
      <c r="D62" s="43">
        <v>1140</v>
      </c>
      <c r="E62" s="3" t="s">
        <v>5</v>
      </c>
    </row>
    <row r="63" spans="1:5">
      <c r="A63" s="42" t="s">
        <v>2</v>
      </c>
      <c r="B63" s="3" t="s">
        <v>464</v>
      </c>
    </row>
    <row r="64" spans="1:5">
      <c r="A64" s="42" t="s">
        <v>1</v>
      </c>
      <c r="B64" s="3" t="s">
        <v>133</v>
      </c>
    </row>
    <row r="65" spans="1:5" ht="69.75" customHeight="1">
      <c r="A65" s="41" t="s">
        <v>4</v>
      </c>
      <c r="B65" s="78" t="s">
        <v>467</v>
      </c>
      <c r="C65" s="78"/>
      <c r="D65" s="78"/>
      <c r="E65" s="78"/>
    </row>
    <row r="66" spans="1:5">
      <c r="A66" s="47" t="s">
        <v>468</v>
      </c>
      <c r="B66" s="2" t="s">
        <v>267</v>
      </c>
      <c r="C66" s="1" t="s">
        <v>268</v>
      </c>
      <c r="D66" s="4" t="s">
        <v>0</v>
      </c>
      <c r="E66" s="46">
        <f>SUM(D68,D73,D78,D83,D88)</f>
        <v>6852</v>
      </c>
    </row>
    <row r="67" spans="1:5">
      <c r="A67" s="76" t="s">
        <v>347</v>
      </c>
      <c r="B67" s="61"/>
      <c r="C67" s="63" t="s">
        <v>174</v>
      </c>
      <c r="D67" s="64"/>
      <c r="E67" s="77"/>
    </row>
    <row r="68" spans="1:5">
      <c r="A68" s="42" t="s">
        <v>3</v>
      </c>
      <c r="B68" s="45">
        <v>5</v>
      </c>
      <c r="C68" s="44" t="s">
        <v>6</v>
      </c>
      <c r="D68" s="43">
        <v>1428</v>
      </c>
      <c r="E68" s="3" t="s">
        <v>5</v>
      </c>
    </row>
    <row r="69" spans="1:5">
      <c r="A69" s="42" t="s">
        <v>2</v>
      </c>
      <c r="B69" s="3" t="s">
        <v>469</v>
      </c>
    </row>
    <row r="70" spans="1:5">
      <c r="A70" s="42" t="s">
        <v>1</v>
      </c>
      <c r="B70" s="3" t="s">
        <v>348</v>
      </c>
    </row>
    <row r="71" spans="1:5" ht="28.5" customHeight="1">
      <c r="A71" s="41" t="s">
        <v>4</v>
      </c>
      <c r="B71" s="78" t="s">
        <v>470</v>
      </c>
      <c r="C71" s="78"/>
      <c r="D71" s="78"/>
      <c r="E71" s="78"/>
    </row>
    <row r="72" spans="1:5">
      <c r="A72" s="76" t="s">
        <v>350</v>
      </c>
      <c r="B72" s="61"/>
      <c r="C72" s="63" t="s">
        <v>24</v>
      </c>
      <c r="D72" s="64"/>
      <c r="E72" s="77"/>
    </row>
    <row r="73" spans="1:5">
      <c r="A73" s="42" t="s">
        <v>3</v>
      </c>
      <c r="B73" s="45">
        <v>5</v>
      </c>
      <c r="C73" s="44" t="s">
        <v>6</v>
      </c>
      <c r="D73" s="43">
        <v>1428</v>
      </c>
      <c r="E73" s="3" t="s">
        <v>5</v>
      </c>
    </row>
    <row r="74" spans="1:5">
      <c r="A74" s="42" t="s">
        <v>2</v>
      </c>
      <c r="B74" s="3" t="s">
        <v>469</v>
      </c>
    </row>
    <row r="75" spans="1:5">
      <c r="A75" s="42" t="s">
        <v>1</v>
      </c>
      <c r="B75" s="3" t="s">
        <v>348</v>
      </c>
    </row>
    <row r="76" spans="1:5" ht="24.75" customHeight="1">
      <c r="A76" s="41" t="s">
        <v>4</v>
      </c>
      <c r="B76" s="78" t="s">
        <v>470</v>
      </c>
      <c r="C76" s="78"/>
      <c r="D76" s="78"/>
      <c r="E76" s="78"/>
    </row>
    <row r="77" spans="1:5">
      <c r="A77" s="76" t="s">
        <v>351</v>
      </c>
      <c r="B77" s="61"/>
      <c r="C77" s="63" t="s">
        <v>24</v>
      </c>
      <c r="D77" s="64"/>
      <c r="E77" s="77"/>
    </row>
    <row r="78" spans="1:5">
      <c r="A78" s="42" t="s">
        <v>3</v>
      </c>
      <c r="B78" s="45">
        <v>5</v>
      </c>
      <c r="C78" s="44" t="s">
        <v>6</v>
      </c>
      <c r="D78" s="43">
        <v>1428</v>
      </c>
      <c r="E78" s="3" t="s">
        <v>5</v>
      </c>
    </row>
    <row r="79" spans="1:5">
      <c r="A79" s="42" t="s">
        <v>2</v>
      </c>
      <c r="B79" s="3" t="s">
        <v>469</v>
      </c>
    </row>
    <row r="80" spans="1:5">
      <c r="A80" s="42" t="s">
        <v>1</v>
      </c>
      <c r="B80" s="3" t="s">
        <v>348</v>
      </c>
    </row>
    <row r="81" spans="1:5" ht="27" customHeight="1">
      <c r="A81" s="41" t="s">
        <v>4</v>
      </c>
      <c r="B81" s="78" t="s">
        <v>470</v>
      </c>
      <c r="C81" s="78"/>
      <c r="D81" s="78"/>
      <c r="E81" s="78"/>
    </row>
    <row r="82" spans="1:5">
      <c r="A82" s="76" t="s">
        <v>252</v>
      </c>
      <c r="B82" s="61"/>
      <c r="C82" s="63" t="s">
        <v>24</v>
      </c>
      <c r="D82" s="64"/>
      <c r="E82" s="77"/>
    </row>
    <row r="83" spans="1:5">
      <c r="A83" s="42" t="s">
        <v>3</v>
      </c>
      <c r="B83" s="45">
        <v>5</v>
      </c>
      <c r="C83" s="44" t="s">
        <v>6</v>
      </c>
      <c r="D83" s="43">
        <v>1428</v>
      </c>
      <c r="E83" s="3" t="s">
        <v>5</v>
      </c>
    </row>
    <row r="84" spans="1:5">
      <c r="A84" s="42" t="s">
        <v>2</v>
      </c>
      <c r="B84" s="3" t="s">
        <v>469</v>
      </c>
    </row>
    <row r="85" spans="1:5">
      <c r="A85" s="42" t="s">
        <v>1</v>
      </c>
      <c r="B85" s="3" t="s">
        <v>348</v>
      </c>
    </row>
    <row r="86" spans="1:5" ht="29.25" customHeight="1">
      <c r="A86" s="41" t="s">
        <v>4</v>
      </c>
      <c r="B86" s="78" t="s">
        <v>470</v>
      </c>
      <c r="C86" s="78"/>
      <c r="D86" s="78"/>
      <c r="E86" s="78"/>
    </row>
    <row r="87" spans="1:5">
      <c r="A87" s="76" t="s">
        <v>215</v>
      </c>
      <c r="B87" s="61"/>
      <c r="C87" s="63" t="s">
        <v>19</v>
      </c>
      <c r="D87" s="64"/>
      <c r="E87" s="77"/>
    </row>
    <row r="88" spans="1:5">
      <c r="A88" s="42" t="s">
        <v>3</v>
      </c>
      <c r="B88" s="45">
        <v>5</v>
      </c>
      <c r="C88" s="44" t="s">
        <v>6</v>
      </c>
      <c r="D88" s="43">
        <v>1140</v>
      </c>
      <c r="E88" s="3" t="s">
        <v>5</v>
      </c>
    </row>
    <row r="89" spans="1:5">
      <c r="A89" s="42" t="s">
        <v>2</v>
      </c>
      <c r="B89" s="3" t="s">
        <v>469</v>
      </c>
    </row>
    <row r="90" spans="1:5">
      <c r="A90" s="42" t="s">
        <v>1</v>
      </c>
      <c r="B90" s="3" t="s">
        <v>348</v>
      </c>
    </row>
    <row r="91" spans="1:5" ht="29.25" customHeight="1">
      <c r="A91" s="41" t="s">
        <v>4</v>
      </c>
      <c r="B91" s="78" t="s">
        <v>471</v>
      </c>
      <c r="C91" s="78"/>
      <c r="D91" s="78"/>
      <c r="E91" s="78"/>
    </row>
    <row r="92" spans="1:5">
      <c r="A92" s="47" t="s">
        <v>472</v>
      </c>
      <c r="B92" s="2" t="s">
        <v>296</v>
      </c>
      <c r="C92" s="1" t="s">
        <v>114</v>
      </c>
      <c r="D92" s="4" t="s">
        <v>0</v>
      </c>
      <c r="E92" s="46">
        <f>D94+D99+D104</f>
        <v>3996</v>
      </c>
    </row>
    <row r="93" spans="1:5">
      <c r="A93" s="76" t="s">
        <v>211</v>
      </c>
      <c r="B93" s="61"/>
      <c r="C93" s="63" t="s">
        <v>24</v>
      </c>
      <c r="D93" s="64"/>
      <c r="E93" s="77"/>
    </row>
    <row r="94" spans="1:5">
      <c r="A94" s="42" t="s">
        <v>3</v>
      </c>
      <c r="B94" s="45">
        <v>5</v>
      </c>
      <c r="C94" s="44" t="s">
        <v>6</v>
      </c>
      <c r="D94" s="43">
        <v>1428</v>
      </c>
      <c r="E94" s="3" t="s">
        <v>5</v>
      </c>
    </row>
    <row r="95" spans="1:5">
      <c r="A95" s="42" t="s">
        <v>2</v>
      </c>
      <c r="B95" s="3" t="s">
        <v>469</v>
      </c>
    </row>
    <row r="96" spans="1:5">
      <c r="A96" s="42" t="s">
        <v>1</v>
      </c>
      <c r="B96" s="3" t="s">
        <v>473</v>
      </c>
    </row>
    <row r="97" spans="1:5" ht="15" customHeight="1">
      <c r="A97" s="41" t="s">
        <v>4</v>
      </c>
      <c r="B97" s="78" t="s">
        <v>474</v>
      </c>
      <c r="C97" s="78"/>
      <c r="D97" s="78"/>
      <c r="E97" s="78"/>
    </row>
    <row r="98" spans="1:5" ht="15" customHeight="1">
      <c r="A98" s="76" t="s">
        <v>324</v>
      </c>
      <c r="B98" s="61"/>
      <c r="C98" s="63" t="s">
        <v>24</v>
      </c>
      <c r="D98" s="64"/>
      <c r="E98" s="77"/>
    </row>
    <row r="99" spans="1:5" ht="15" customHeight="1">
      <c r="A99" s="42" t="s">
        <v>3</v>
      </c>
      <c r="B99" s="45">
        <v>5</v>
      </c>
      <c r="C99" s="44" t="s">
        <v>6</v>
      </c>
      <c r="D99" s="43">
        <v>1428</v>
      </c>
      <c r="E99" s="3" t="s">
        <v>5</v>
      </c>
    </row>
    <row r="100" spans="1:5" ht="15" customHeight="1">
      <c r="A100" s="42" t="s">
        <v>2</v>
      </c>
      <c r="B100" s="3" t="s">
        <v>469</v>
      </c>
    </row>
    <row r="101" spans="1:5" ht="15" customHeight="1">
      <c r="A101" s="42" t="s">
        <v>1</v>
      </c>
      <c r="B101" s="3" t="s">
        <v>473</v>
      </c>
    </row>
    <row r="102" spans="1:5" ht="15" customHeight="1">
      <c r="A102" s="41" t="s">
        <v>4</v>
      </c>
      <c r="B102" s="78" t="s">
        <v>474</v>
      </c>
      <c r="C102" s="78"/>
      <c r="D102" s="78"/>
      <c r="E102" s="78"/>
    </row>
    <row r="103" spans="1:5">
      <c r="A103" s="76" t="s">
        <v>153</v>
      </c>
      <c r="B103" s="61"/>
      <c r="C103" s="63" t="s">
        <v>57</v>
      </c>
      <c r="D103" s="64"/>
      <c r="E103" s="77"/>
    </row>
    <row r="104" spans="1:5">
      <c r="A104" s="42" t="s">
        <v>3</v>
      </c>
      <c r="B104" s="45">
        <v>5</v>
      </c>
      <c r="C104" s="44" t="s">
        <v>6</v>
      </c>
      <c r="D104" s="43">
        <v>1140</v>
      </c>
      <c r="E104" s="3" t="s">
        <v>5</v>
      </c>
    </row>
    <row r="105" spans="1:5">
      <c r="A105" s="42" t="s">
        <v>2</v>
      </c>
      <c r="B105" s="3" t="s">
        <v>469</v>
      </c>
    </row>
    <row r="106" spans="1:5">
      <c r="A106" s="42" t="s">
        <v>1</v>
      </c>
      <c r="B106" s="3" t="s">
        <v>473</v>
      </c>
    </row>
    <row r="107" spans="1:5" ht="27.75" customHeight="1">
      <c r="A107" s="41" t="s">
        <v>4</v>
      </c>
      <c r="B107" s="78" t="s">
        <v>475</v>
      </c>
      <c r="C107" s="78"/>
      <c r="D107" s="78"/>
      <c r="E107" s="78"/>
    </row>
    <row r="108" spans="1:5" ht="15" customHeight="1">
      <c r="A108" s="47" t="s">
        <v>476</v>
      </c>
      <c r="B108" s="2" t="s">
        <v>477</v>
      </c>
      <c r="C108" s="1" t="s">
        <v>9</v>
      </c>
      <c r="D108" s="4" t="s">
        <v>0</v>
      </c>
      <c r="E108" s="46">
        <f>D110</f>
        <v>173.5</v>
      </c>
    </row>
    <row r="109" spans="1:5">
      <c r="A109" s="76" t="s">
        <v>161</v>
      </c>
      <c r="B109" s="61"/>
      <c r="C109" s="63" t="s">
        <v>19</v>
      </c>
      <c r="D109" s="64"/>
      <c r="E109" s="77"/>
    </row>
    <row r="110" spans="1:5">
      <c r="A110" s="42" t="s">
        <v>3</v>
      </c>
      <c r="B110" s="45">
        <v>0.5</v>
      </c>
      <c r="C110" s="44" t="s">
        <v>6</v>
      </c>
      <c r="D110" s="43">
        <v>173.5</v>
      </c>
      <c r="E110" s="3" t="s">
        <v>7</v>
      </c>
    </row>
    <row r="111" spans="1:5">
      <c r="A111" s="42" t="s">
        <v>2</v>
      </c>
      <c r="B111" s="3" t="s">
        <v>478</v>
      </c>
    </row>
    <row r="112" spans="1:5">
      <c r="A112" s="42" t="s">
        <v>1</v>
      </c>
      <c r="B112" s="3" t="s">
        <v>163</v>
      </c>
    </row>
    <row r="113" spans="1:5">
      <c r="A113" s="41" t="s">
        <v>4</v>
      </c>
      <c r="B113" s="75" t="s">
        <v>479</v>
      </c>
      <c r="C113" s="75"/>
      <c r="D113" s="75"/>
      <c r="E113" s="75"/>
    </row>
    <row r="114" spans="1:5">
      <c r="A114" s="47" t="s">
        <v>480</v>
      </c>
      <c r="B114" s="53" t="s">
        <v>277</v>
      </c>
      <c r="C114" s="1" t="s">
        <v>20</v>
      </c>
      <c r="D114" s="4" t="s">
        <v>0</v>
      </c>
      <c r="E114" s="46">
        <f>SUM(D126,D116,D121,D131)</f>
        <v>5838</v>
      </c>
    </row>
    <row r="115" spans="1:5">
      <c r="A115" s="76" t="s">
        <v>314</v>
      </c>
      <c r="B115" s="61"/>
      <c r="C115" s="63" t="s">
        <v>24</v>
      </c>
      <c r="D115" s="64"/>
      <c r="E115" s="77"/>
    </row>
    <row r="116" spans="1:5">
      <c r="A116" s="42" t="s">
        <v>3</v>
      </c>
      <c r="B116" s="45">
        <v>3.5</v>
      </c>
      <c r="C116" s="44" t="s">
        <v>6</v>
      </c>
      <c r="D116" s="43">
        <v>1459.5</v>
      </c>
      <c r="E116" s="3" t="s">
        <v>7</v>
      </c>
    </row>
    <row r="117" spans="1:5">
      <c r="A117" s="42" t="s">
        <v>2</v>
      </c>
      <c r="B117" s="3" t="s">
        <v>481</v>
      </c>
    </row>
    <row r="118" spans="1:5">
      <c r="A118" s="42" t="s">
        <v>1</v>
      </c>
      <c r="B118" s="3" t="s">
        <v>283</v>
      </c>
    </row>
    <row r="119" spans="1:5" ht="54" customHeight="1">
      <c r="A119" s="41" t="s">
        <v>4</v>
      </c>
      <c r="B119" s="75" t="s">
        <v>482</v>
      </c>
      <c r="C119" s="75"/>
      <c r="D119" s="75"/>
      <c r="E119" s="75"/>
    </row>
    <row r="120" spans="1:5">
      <c r="A120" s="76" t="s">
        <v>26</v>
      </c>
      <c r="B120" s="61"/>
      <c r="C120" s="63" t="s">
        <v>24</v>
      </c>
      <c r="D120" s="64"/>
      <c r="E120" s="77"/>
    </row>
    <row r="121" spans="1:5">
      <c r="A121" s="42" t="s">
        <v>3</v>
      </c>
      <c r="B121" s="45">
        <v>3.5</v>
      </c>
      <c r="C121" s="44" t="s">
        <v>6</v>
      </c>
      <c r="D121" s="43">
        <v>1459.5</v>
      </c>
      <c r="E121" s="3" t="s">
        <v>7</v>
      </c>
    </row>
    <row r="122" spans="1:5">
      <c r="A122" s="42" t="s">
        <v>2</v>
      </c>
      <c r="B122" s="3" t="s">
        <v>481</v>
      </c>
    </row>
    <row r="123" spans="1:5">
      <c r="A123" s="42" t="s">
        <v>1</v>
      </c>
      <c r="B123" s="3" t="s">
        <v>283</v>
      </c>
    </row>
    <row r="124" spans="1:5" ht="56.25" customHeight="1">
      <c r="A124" s="41" t="s">
        <v>4</v>
      </c>
      <c r="B124" s="75" t="s">
        <v>482</v>
      </c>
      <c r="C124" s="75"/>
      <c r="D124" s="75"/>
      <c r="E124" s="75"/>
    </row>
    <row r="125" spans="1:5">
      <c r="A125" s="76" t="s">
        <v>317</v>
      </c>
      <c r="B125" s="61"/>
      <c r="C125" s="63" t="s">
        <v>24</v>
      </c>
      <c r="D125" s="64"/>
      <c r="E125" s="77"/>
    </row>
    <row r="126" spans="1:5">
      <c r="A126" s="42" t="s">
        <v>3</v>
      </c>
      <c r="B126" s="45">
        <v>3.5</v>
      </c>
      <c r="C126" s="44" t="s">
        <v>6</v>
      </c>
      <c r="D126" s="43">
        <v>1459.5</v>
      </c>
      <c r="E126" s="3" t="s">
        <v>7</v>
      </c>
    </row>
    <row r="127" spans="1:5">
      <c r="A127" s="42" t="s">
        <v>2</v>
      </c>
      <c r="B127" s="3" t="s">
        <v>481</v>
      </c>
    </row>
    <row r="128" spans="1:5">
      <c r="A128" s="42" t="s">
        <v>1</v>
      </c>
      <c r="B128" s="3" t="s">
        <v>283</v>
      </c>
    </row>
    <row r="129" spans="1:5" ht="56.25" customHeight="1">
      <c r="A129" s="41" t="s">
        <v>4</v>
      </c>
      <c r="B129" s="75" t="s">
        <v>482</v>
      </c>
      <c r="C129" s="75"/>
      <c r="D129" s="75"/>
      <c r="E129" s="75"/>
    </row>
    <row r="130" spans="1:5">
      <c r="A130" s="76" t="s">
        <v>483</v>
      </c>
      <c r="B130" s="61"/>
      <c r="C130" s="63" t="s">
        <v>24</v>
      </c>
      <c r="D130" s="64"/>
      <c r="E130" s="77"/>
    </row>
    <row r="131" spans="1:5">
      <c r="A131" s="42" t="s">
        <v>3</v>
      </c>
      <c r="B131" s="45">
        <v>3.5</v>
      </c>
      <c r="C131" s="44" t="s">
        <v>6</v>
      </c>
      <c r="D131" s="43">
        <v>1459.5</v>
      </c>
      <c r="E131" s="3" t="s">
        <v>7</v>
      </c>
    </row>
    <row r="132" spans="1:5">
      <c r="A132" s="42" t="s">
        <v>2</v>
      </c>
      <c r="B132" s="3" t="s">
        <v>481</v>
      </c>
    </row>
    <row r="133" spans="1:5">
      <c r="A133" s="42" t="s">
        <v>1</v>
      </c>
      <c r="B133" s="3" t="s">
        <v>283</v>
      </c>
    </row>
    <row r="134" spans="1:5" ht="55.5" customHeight="1">
      <c r="A134" s="41" t="s">
        <v>4</v>
      </c>
      <c r="B134" s="75" t="s">
        <v>482</v>
      </c>
      <c r="C134" s="75"/>
      <c r="D134" s="75"/>
      <c r="E134" s="75"/>
    </row>
    <row r="135" spans="1:5">
      <c r="A135" s="47" t="s">
        <v>484</v>
      </c>
      <c r="B135" s="53" t="s">
        <v>49</v>
      </c>
      <c r="C135" s="1" t="s">
        <v>114</v>
      </c>
      <c r="D135" s="4" t="s">
        <v>0</v>
      </c>
      <c r="E135" s="46">
        <f>D137+D142+D147</f>
        <v>3196.8</v>
      </c>
    </row>
    <row r="136" spans="1:5">
      <c r="A136" s="76" t="s">
        <v>485</v>
      </c>
      <c r="B136" s="61"/>
      <c r="C136" s="63" t="s">
        <v>24</v>
      </c>
      <c r="D136" s="64"/>
      <c r="E136" s="77"/>
    </row>
    <row r="137" spans="1:5">
      <c r="A137" s="42" t="s">
        <v>3</v>
      </c>
      <c r="B137" s="45">
        <v>4</v>
      </c>
      <c r="C137" s="44" t="s">
        <v>6</v>
      </c>
      <c r="D137" s="43">
        <v>1142.4000000000001</v>
      </c>
      <c r="E137" s="3" t="s">
        <v>5</v>
      </c>
    </row>
    <row r="138" spans="1:5">
      <c r="A138" s="42" t="s">
        <v>2</v>
      </c>
      <c r="B138" s="3" t="s">
        <v>486</v>
      </c>
    </row>
    <row r="139" spans="1:5">
      <c r="A139" s="42" t="s">
        <v>1</v>
      </c>
      <c r="B139" s="90" t="s">
        <v>487</v>
      </c>
      <c r="C139" s="90"/>
      <c r="D139" s="90"/>
      <c r="E139" s="90"/>
    </row>
    <row r="140" spans="1:5" ht="25.5" customHeight="1">
      <c r="A140" s="41" t="s">
        <v>4</v>
      </c>
      <c r="B140" s="78" t="s">
        <v>488</v>
      </c>
      <c r="C140" s="78"/>
      <c r="D140" s="78"/>
      <c r="E140" s="78"/>
    </row>
    <row r="141" spans="1:5">
      <c r="A141" s="76" t="s">
        <v>30</v>
      </c>
      <c r="B141" s="61"/>
      <c r="C141" s="63" t="s">
        <v>24</v>
      </c>
      <c r="D141" s="64"/>
      <c r="E141" s="77"/>
    </row>
    <row r="142" spans="1:5">
      <c r="A142" s="42" t="s">
        <v>3</v>
      </c>
      <c r="B142" s="45">
        <v>4</v>
      </c>
      <c r="C142" s="44" t="s">
        <v>6</v>
      </c>
      <c r="D142" s="43">
        <v>1142.4000000000001</v>
      </c>
      <c r="E142" s="3" t="s">
        <v>5</v>
      </c>
    </row>
    <row r="143" spans="1:5">
      <c r="A143" s="42" t="s">
        <v>2</v>
      </c>
      <c r="B143" s="3" t="s">
        <v>486</v>
      </c>
    </row>
    <row r="144" spans="1:5">
      <c r="A144" s="42" t="s">
        <v>1</v>
      </c>
      <c r="B144" s="90" t="s">
        <v>487</v>
      </c>
      <c r="C144" s="90"/>
      <c r="D144" s="90"/>
      <c r="E144" s="90"/>
    </row>
    <row r="145" spans="1:5" ht="28.5" customHeight="1">
      <c r="A145" s="41" t="s">
        <v>4</v>
      </c>
      <c r="B145" s="78" t="s">
        <v>488</v>
      </c>
      <c r="C145" s="78"/>
      <c r="D145" s="78"/>
      <c r="E145" s="78"/>
    </row>
    <row r="146" spans="1:5">
      <c r="A146" s="76" t="s">
        <v>21</v>
      </c>
      <c r="B146" s="61"/>
      <c r="C146" s="63" t="s">
        <v>19</v>
      </c>
      <c r="D146" s="64"/>
      <c r="E146" s="77"/>
    </row>
    <row r="147" spans="1:5">
      <c r="A147" s="42" t="s">
        <v>3</v>
      </c>
      <c r="B147" s="45">
        <v>4</v>
      </c>
      <c r="C147" s="44" t="s">
        <v>6</v>
      </c>
      <c r="D147" s="43">
        <v>912</v>
      </c>
      <c r="E147" s="3" t="s">
        <v>5</v>
      </c>
    </row>
    <row r="148" spans="1:5">
      <c r="A148" s="42" t="s">
        <v>2</v>
      </c>
      <c r="B148" s="3" t="s">
        <v>486</v>
      </c>
    </row>
    <row r="149" spans="1:5">
      <c r="A149" s="42" t="s">
        <v>1</v>
      </c>
      <c r="B149" s="90" t="s">
        <v>487</v>
      </c>
      <c r="C149" s="90"/>
      <c r="D149" s="90"/>
      <c r="E149" s="90"/>
    </row>
    <row r="150" spans="1:5" ht="24.75" customHeight="1">
      <c r="A150" s="41" t="s">
        <v>4</v>
      </c>
      <c r="B150" s="78" t="s">
        <v>488</v>
      </c>
      <c r="C150" s="78"/>
      <c r="D150" s="78"/>
      <c r="E150" s="78"/>
    </row>
    <row r="151" spans="1:5">
      <c r="A151" s="47" t="s">
        <v>489</v>
      </c>
      <c r="B151" s="53" t="s">
        <v>296</v>
      </c>
      <c r="C151" s="1" t="s">
        <v>114</v>
      </c>
      <c r="D151" s="4" t="s">
        <v>0</v>
      </c>
      <c r="E151" s="46">
        <f>SUM(D153,D158,D163)</f>
        <v>3996</v>
      </c>
    </row>
    <row r="152" spans="1:5">
      <c r="A152" s="76" t="s">
        <v>490</v>
      </c>
      <c r="B152" s="61"/>
      <c r="C152" s="63" t="s">
        <v>24</v>
      </c>
      <c r="D152" s="64"/>
      <c r="E152" s="77"/>
    </row>
    <row r="153" spans="1:5">
      <c r="A153" s="42" t="s">
        <v>3</v>
      </c>
      <c r="B153" s="45">
        <v>5</v>
      </c>
      <c r="C153" s="44" t="s">
        <v>6</v>
      </c>
      <c r="D153" s="43">
        <v>1428</v>
      </c>
      <c r="E153" s="3" t="s">
        <v>5</v>
      </c>
    </row>
    <row r="154" spans="1:5">
      <c r="A154" s="42" t="s">
        <v>2</v>
      </c>
      <c r="B154" s="3" t="s">
        <v>491</v>
      </c>
    </row>
    <row r="155" spans="1:5">
      <c r="A155" s="42" t="s">
        <v>1</v>
      </c>
      <c r="B155" s="3" t="s">
        <v>200</v>
      </c>
    </row>
    <row r="156" spans="1:5" ht="28.5" customHeight="1">
      <c r="A156" s="41" t="s">
        <v>4</v>
      </c>
      <c r="B156" s="78" t="s">
        <v>492</v>
      </c>
      <c r="C156" s="78"/>
      <c r="D156" s="78"/>
      <c r="E156" s="78"/>
    </row>
    <row r="157" spans="1:5">
      <c r="A157" s="76" t="s">
        <v>493</v>
      </c>
      <c r="B157" s="61"/>
      <c r="C157" s="63" t="s">
        <v>24</v>
      </c>
      <c r="D157" s="64"/>
      <c r="E157" s="77"/>
    </row>
    <row r="158" spans="1:5">
      <c r="A158" s="42" t="s">
        <v>3</v>
      </c>
      <c r="B158" s="45">
        <v>5</v>
      </c>
      <c r="C158" s="44" t="s">
        <v>6</v>
      </c>
      <c r="D158" s="43">
        <v>1428</v>
      </c>
      <c r="E158" s="3" t="s">
        <v>5</v>
      </c>
    </row>
    <row r="159" spans="1:5">
      <c r="A159" s="42" t="s">
        <v>2</v>
      </c>
      <c r="B159" s="3" t="s">
        <v>491</v>
      </c>
    </row>
    <row r="160" spans="1:5">
      <c r="A160" s="42" t="s">
        <v>1</v>
      </c>
      <c r="B160" s="3" t="s">
        <v>200</v>
      </c>
    </row>
    <row r="161" spans="1:5" ht="29.25" customHeight="1">
      <c r="A161" s="41" t="s">
        <v>4</v>
      </c>
      <c r="B161" s="78" t="s">
        <v>492</v>
      </c>
      <c r="C161" s="78"/>
      <c r="D161" s="78"/>
      <c r="E161" s="78"/>
    </row>
    <row r="162" spans="1:5">
      <c r="A162" s="76" t="s">
        <v>153</v>
      </c>
      <c r="B162" s="61"/>
      <c r="C162" s="63" t="s">
        <v>57</v>
      </c>
      <c r="D162" s="64"/>
      <c r="E162" s="77"/>
    </row>
    <row r="163" spans="1:5">
      <c r="A163" s="42" t="s">
        <v>3</v>
      </c>
      <c r="B163" s="45">
        <v>5</v>
      </c>
      <c r="C163" s="44" t="s">
        <v>6</v>
      </c>
      <c r="D163" s="43">
        <v>1140</v>
      </c>
      <c r="E163" s="3" t="s">
        <v>5</v>
      </c>
    </row>
    <row r="164" spans="1:5">
      <c r="A164" s="42" t="s">
        <v>2</v>
      </c>
      <c r="B164" s="3" t="s">
        <v>491</v>
      </c>
    </row>
    <row r="165" spans="1:5">
      <c r="A165" s="42" t="s">
        <v>1</v>
      </c>
      <c r="B165" s="3" t="s">
        <v>200</v>
      </c>
    </row>
    <row r="166" spans="1:5" ht="26.25" customHeight="1">
      <c r="A166" s="41" t="s">
        <v>4</v>
      </c>
      <c r="B166" s="78" t="s">
        <v>494</v>
      </c>
      <c r="C166" s="78"/>
      <c r="D166" s="78"/>
      <c r="E166" s="78"/>
    </row>
    <row r="167" spans="1:5">
      <c r="A167" s="47" t="s">
        <v>495</v>
      </c>
      <c r="B167" s="2" t="s">
        <v>130</v>
      </c>
      <c r="C167" s="1" t="s">
        <v>114</v>
      </c>
      <c r="D167" s="4" t="s">
        <v>0</v>
      </c>
      <c r="E167" s="46">
        <f>SUM(D169,D174,D179,D184)</f>
        <v>2712</v>
      </c>
    </row>
    <row r="168" spans="1:5">
      <c r="A168" s="76" t="s">
        <v>248</v>
      </c>
      <c r="B168" s="61"/>
      <c r="C168" s="63" t="s">
        <v>24</v>
      </c>
      <c r="D168" s="64"/>
      <c r="E168" s="77"/>
    </row>
    <row r="169" spans="1:5">
      <c r="A169" s="42" t="s">
        <v>3</v>
      </c>
      <c r="B169" s="45">
        <v>2.5</v>
      </c>
      <c r="C169" s="44" t="s">
        <v>6</v>
      </c>
      <c r="D169" s="43">
        <v>714</v>
      </c>
      <c r="E169" s="3" t="s">
        <v>5</v>
      </c>
    </row>
    <row r="170" spans="1:5">
      <c r="A170" s="42" t="s">
        <v>2</v>
      </c>
      <c r="B170" s="3" t="s">
        <v>496</v>
      </c>
    </row>
    <row r="171" spans="1:5">
      <c r="A171" s="42" t="s">
        <v>1</v>
      </c>
      <c r="B171" s="3" t="s">
        <v>497</v>
      </c>
    </row>
    <row r="172" spans="1:5" ht="27.75" customHeight="1">
      <c r="A172" s="41" t="s">
        <v>4</v>
      </c>
      <c r="B172" s="78" t="s">
        <v>498</v>
      </c>
      <c r="C172" s="78"/>
      <c r="D172" s="78"/>
      <c r="E172" s="78"/>
    </row>
    <row r="173" spans="1:5">
      <c r="A173" s="76" t="s">
        <v>499</v>
      </c>
      <c r="B173" s="61"/>
      <c r="C173" s="63" t="s">
        <v>24</v>
      </c>
      <c r="D173" s="64"/>
      <c r="E173" s="77"/>
    </row>
    <row r="174" spans="1:5">
      <c r="A174" s="42" t="s">
        <v>3</v>
      </c>
      <c r="B174" s="45">
        <v>2.5</v>
      </c>
      <c r="C174" s="44" t="s">
        <v>6</v>
      </c>
      <c r="D174" s="43">
        <v>714</v>
      </c>
      <c r="E174" s="3" t="s">
        <v>5</v>
      </c>
    </row>
    <row r="175" spans="1:5">
      <c r="A175" s="42" t="s">
        <v>2</v>
      </c>
      <c r="B175" s="3" t="s">
        <v>496</v>
      </c>
    </row>
    <row r="176" spans="1:5">
      <c r="A176" s="42" t="s">
        <v>1</v>
      </c>
      <c r="B176" s="3" t="s">
        <v>497</v>
      </c>
    </row>
    <row r="177" spans="1:5" ht="27.75" customHeight="1">
      <c r="A177" s="41" t="s">
        <v>4</v>
      </c>
      <c r="B177" s="78" t="s">
        <v>498</v>
      </c>
      <c r="C177" s="78"/>
      <c r="D177" s="78"/>
      <c r="E177" s="78"/>
    </row>
    <row r="178" spans="1:5">
      <c r="A178" s="76" t="s">
        <v>500</v>
      </c>
      <c r="B178" s="61"/>
      <c r="C178" s="63" t="s">
        <v>174</v>
      </c>
      <c r="D178" s="64"/>
      <c r="E178" s="77"/>
    </row>
    <row r="179" spans="1:5">
      <c r="A179" s="42" t="s">
        <v>3</v>
      </c>
      <c r="B179" s="45">
        <v>2.5</v>
      </c>
      <c r="C179" s="44" t="s">
        <v>6</v>
      </c>
      <c r="D179" s="43">
        <v>714</v>
      </c>
      <c r="E179" s="3" t="s">
        <v>5</v>
      </c>
    </row>
    <row r="180" spans="1:5">
      <c r="A180" s="42" t="s">
        <v>2</v>
      </c>
      <c r="B180" s="3" t="s">
        <v>496</v>
      </c>
    </row>
    <row r="181" spans="1:5">
      <c r="A181" s="42" t="s">
        <v>1</v>
      </c>
      <c r="B181" s="3" t="s">
        <v>497</v>
      </c>
    </row>
    <row r="182" spans="1:5" ht="25.5" customHeight="1">
      <c r="A182" s="41" t="s">
        <v>4</v>
      </c>
      <c r="B182" s="78" t="s">
        <v>498</v>
      </c>
      <c r="C182" s="78"/>
      <c r="D182" s="78"/>
      <c r="E182" s="78"/>
    </row>
    <row r="183" spans="1:5">
      <c r="A183" s="76" t="s">
        <v>68</v>
      </c>
      <c r="B183" s="61"/>
      <c r="C183" s="63" t="s">
        <v>174</v>
      </c>
      <c r="D183" s="64"/>
      <c r="E183" s="77"/>
    </row>
    <row r="184" spans="1:5">
      <c r="A184" s="42" t="s">
        <v>3</v>
      </c>
      <c r="B184" s="45">
        <v>2.5</v>
      </c>
      <c r="C184" s="44" t="s">
        <v>6</v>
      </c>
      <c r="D184" s="43">
        <v>570</v>
      </c>
      <c r="E184" s="3" t="s">
        <v>5</v>
      </c>
    </row>
    <row r="185" spans="1:5">
      <c r="A185" s="42" t="s">
        <v>2</v>
      </c>
      <c r="B185" s="3" t="s">
        <v>496</v>
      </c>
    </row>
    <row r="186" spans="1:5">
      <c r="A186" s="42" t="s">
        <v>1</v>
      </c>
      <c r="B186" s="3" t="s">
        <v>497</v>
      </c>
    </row>
    <row r="187" spans="1:5" ht="29.25" customHeight="1">
      <c r="A187" s="41" t="s">
        <v>4</v>
      </c>
      <c r="B187" s="78" t="s">
        <v>501</v>
      </c>
      <c r="C187" s="78"/>
      <c r="D187" s="78"/>
      <c r="E187" s="78"/>
    </row>
    <row r="188" spans="1:5">
      <c r="A188" s="47" t="s">
        <v>502</v>
      </c>
      <c r="B188" s="53" t="s">
        <v>99</v>
      </c>
      <c r="C188" s="1" t="s">
        <v>8</v>
      </c>
      <c r="D188" s="4" t="s">
        <v>0</v>
      </c>
      <c r="E188" s="46">
        <f>D190+D195</f>
        <v>642</v>
      </c>
    </row>
    <row r="189" spans="1:5">
      <c r="A189" s="76" t="s">
        <v>170</v>
      </c>
      <c r="B189" s="61"/>
      <c r="C189" s="63" t="s">
        <v>24</v>
      </c>
      <c r="D189" s="64"/>
      <c r="E189" s="77"/>
    </row>
    <row r="190" spans="1:5">
      <c r="A190" s="42" t="s">
        <v>3</v>
      </c>
      <c r="B190" s="45">
        <v>1.5</v>
      </c>
      <c r="C190" s="44" t="s">
        <v>6</v>
      </c>
      <c r="D190" s="43">
        <v>357</v>
      </c>
      <c r="E190" s="3" t="s">
        <v>7</v>
      </c>
    </row>
    <row r="191" spans="1:5">
      <c r="A191" s="42" t="s">
        <v>2</v>
      </c>
      <c r="B191" s="3" t="s">
        <v>503</v>
      </c>
    </row>
    <row r="192" spans="1:5" ht="15" customHeight="1">
      <c r="A192" s="42" t="s">
        <v>1</v>
      </c>
      <c r="B192" s="3" t="s">
        <v>504</v>
      </c>
    </row>
    <row r="193" spans="1:5" ht="41.25" customHeight="1">
      <c r="A193" s="41" t="s">
        <v>4</v>
      </c>
      <c r="B193" s="78" t="s">
        <v>505</v>
      </c>
      <c r="C193" s="78"/>
      <c r="D193" s="78"/>
      <c r="E193" s="78"/>
    </row>
    <row r="194" spans="1:5">
      <c r="A194" s="76" t="s">
        <v>153</v>
      </c>
      <c r="B194" s="61"/>
      <c r="C194" s="63" t="s">
        <v>57</v>
      </c>
      <c r="D194" s="64"/>
      <c r="E194" s="77"/>
    </row>
    <row r="195" spans="1:5">
      <c r="A195" s="42" t="s">
        <v>3</v>
      </c>
      <c r="B195" s="45">
        <v>1.5</v>
      </c>
      <c r="C195" s="44" t="s">
        <v>6</v>
      </c>
      <c r="D195" s="43">
        <v>285</v>
      </c>
      <c r="E195" s="3" t="s">
        <v>7</v>
      </c>
    </row>
    <row r="196" spans="1:5">
      <c r="A196" s="42" t="s">
        <v>2</v>
      </c>
      <c r="B196" s="3" t="s">
        <v>503</v>
      </c>
    </row>
    <row r="197" spans="1:5">
      <c r="A197" s="42" t="s">
        <v>1</v>
      </c>
      <c r="B197" s="3" t="s">
        <v>504</v>
      </c>
    </row>
    <row r="198" spans="1:5" ht="39" customHeight="1">
      <c r="A198" s="41" t="s">
        <v>4</v>
      </c>
      <c r="B198" s="78" t="s">
        <v>506</v>
      </c>
      <c r="C198" s="78"/>
      <c r="D198" s="78"/>
      <c r="E198" s="78"/>
    </row>
    <row r="199" spans="1:5">
      <c r="A199" s="47" t="s">
        <v>507</v>
      </c>
      <c r="B199" s="2" t="s">
        <v>87</v>
      </c>
      <c r="C199" s="1" t="s">
        <v>20</v>
      </c>
      <c r="D199" s="4" t="s">
        <v>0</v>
      </c>
      <c r="E199" s="46">
        <f>SUM(D201,D206,D211,D216)</f>
        <v>5424</v>
      </c>
    </row>
    <row r="200" spans="1:5">
      <c r="A200" s="76" t="s">
        <v>508</v>
      </c>
      <c r="B200" s="61"/>
      <c r="C200" s="63" t="s">
        <v>24</v>
      </c>
      <c r="D200" s="64"/>
      <c r="E200" s="77"/>
    </row>
    <row r="201" spans="1:5">
      <c r="A201" s="42" t="s">
        <v>3</v>
      </c>
      <c r="B201" s="45">
        <v>5</v>
      </c>
      <c r="C201" s="44" t="s">
        <v>6</v>
      </c>
      <c r="D201" s="43">
        <v>1428</v>
      </c>
      <c r="E201" s="3" t="s">
        <v>5</v>
      </c>
    </row>
    <row r="202" spans="1:5">
      <c r="A202" s="42" t="s">
        <v>2</v>
      </c>
      <c r="B202" s="3" t="s">
        <v>509</v>
      </c>
    </row>
    <row r="203" spans="1:5">
      <c r="A203" s="42" t="s">
        <v>1</v>
      </c>
      <c r="B203" s="3" t="s">
        <v>510</v>
      </c>
    </row>
    <row r="204" spans="1:5" ht="27.75" customHeight="1">
      <c r="A204" s="41" t="s">
        <v>4</v>
      </c>
      <c r="B204" s="78" t="s">
        <v>511</v>
      </c>
      <c r="C204" s="78"/>
      <c r="D204" s="78"/>
      <c r="E204" s="78"/>
    </row>
    <row r="205" spans="1:5">
      <c r="A205" s="76" t="s">
        <v>508</v>
      </c>
      <c r="B205" s="61"/>
      <c r="C205" s="63" t="s">
        <v>24</v>
      </c>
      <c r="D205" s="64"/>
      <c r="E205" s="77"/>
    </row>
    <row r="206" spans="1:5">
      <c r="A206" s="42" t="s">
        <v>3</v>
      </c>
      <c r="B206" s="45">
        <v>5</v>
      </c>
      <c r="C206" s="44" t="s">
        <v>6</v>
      </c>
      <c r="D206" s="43">
        <v>1428</v>
      </c>
      <c r="E206" s="3" t="s">
        <v>5</v>
      </c>
    </row>
    <row r="207" spans="1:5">
      <c r="A207" s="42" t="s">
        <v>2</v>
      </c>
      <c r="B207" s="3" t="s">
        <v>509</v>
      </c>
    </row>
    <row r="208" spans="1:5">
      <c r="A208" s="42" t="s">
        <v>1</v>
      </c>
      <c r="B208" s="3" t="s">
        <v>510</v>
      </c>
    </row>
    <row r="209" spans="1:5" ht="27" customHeight="1">
      <c r="A209" s="41" t="s">
        <v>4</v>
      </c>
      <c r="B209" s="78" t="s">
        <v>511</v>
      </c>
      <c r="C209" s="78"/>
      <c r="D209" s="78"/>
      <c r="E209" s="78"/>
    </row>
    <row r="210" spans="1:5">
      <c r="A210" s="76" t="s">
        <v>512</v>
      </c>
      <c r="B210" s="61"/>
      <c r="C210" s="63" t="s">
        <v>24</v>
      </c>
      <c r="D210" s="64"/>
      <c r="E210" s="77"/>
    </row>
    <row r="211" spans="1:5">
      <c r="A211" s="42" t="s">
        <v>3</v>
      </c>
      <c r="B211" s="45">
        <v>5</v>
      </c>
      <c r="C211" s="44" t="s">
        <v>6</v>
      </c>
      <c r="D211" s="43">
        <v>1428</v>
      </c>
      <c r="E211" s="3" t="s">
        <v>5</v>
      </c>
    </row>
    <row r="212" spans="1:5">
      <c r="A212" s="42" t="s">
        <v>2</v>
      </c>
      <c r="B212" s="3" t="s">
        <v>509</v>
      </c>
    </row>
    <row r="213" spans="1:5">
      <c r="A213" s="42" t="s">
        <v>1</v>
      </c>
      <c r="B213" s="3" t="s">
        <v>510</v>
      </c>
    </row>
    <row r="214" spans="1:5" ht="27" customHeight="1">
      <c r="A214" s="41" t="s">
        <v>4</v>
      </c>
      <c r="B214" s="78" t="s">
        <v>511</v>
      </c>
      <c r="C214" s="78"/>
      <c r="D214" s="78"/>
      <c r="E214" s="78"/>
    </row>
    <row r="215" spans="1:5">
      <c r="A215" s="76" t="s">
        <v>68</v>
      </c>
      <c r="B215" s="61"/>
      <c r="C215" s="63" t="s">
        <v>174</v>
      </c>
      <c r="D215" s="64"/>
      <c r="E215" s="77"/>
    </row>
    <row r="216" spans="1:5">
      <c r="A216" s="42" t="s">
        <v>3</v>
      </c>
      <c r="B216" s="45">
        <v>5</v>
      </c>
      <c r="C216" s="44" t="s">
        <v>6</v>
      </c>
      <c r="D216" s="43">
        <v>1140</v>
      </c>
      <c r="E216" s="3" t="s">
        <v>5</v>
      </c>
    </row>
    <row r="217" spans="1:5">
      <c r="A217" s="42" t="s">
        <v>2</v>
      </c>
      <c r="B217" s="3" t="s">
        <v>509</v>
      </c>
    </row>
    <row r="218" spans="1:5">
      <c r="A218" s="42" t="s">
        <v>1</v>
      </c>
      <c r="B218" s="3" t="s">
        <v>510</v>
      </c>
    </row>
    <row r="219" spans="1:5" ht="28.5" customHeight="1">
      <c r="A219" s="41" t="s">
        <v>4</v>
      </c>
      <c r="B219" s="78" t="s">
        <v>511</v>
      </c>
      <c r="C219" s="78"/>
      <c r="D219" s="78"/>
      <c r="E219" s="78"/>
    </row>
    <row r="220" spans="1:5">
      <c r="A220" s="47" t="s">
        <v>513</v>
      </c>
      <c r="B220" s="2" t="s">
        <v>477</v>
      </c>
      <c r="C220" s="1" t="s">
        <v>9</v>
      </c>
      <c r="D220" s="4" t="s">
        <v>0</v>
      </c>
      <c r="E220" s="46">
        <f>D222</f>
        <v>95</v>
      </c>
    </row>
    <row r="221" spans="1:5">
      <c r="A221" s="76" t="s">
        <v>63</v>
      </c>
      <c r="B221" s="61"/>
      <c r="C221" s="63" t="s">
        <v>19</v>
      </c>
      <c r="D221" s="64"/>
      <c r="E221" s="77"/>
    </row>
    <row r="222" spans="1:5">
      <c r="A222" s="42" t="s">
        <v>3</v>
      </c>
      <c r="B222" s="45">
        <v>0.5</v>
      </c>
      <c r="C222" s="44" t="s">
        <v>6</v>
      </c>
      <c r="D222" s="43">
        <v>95</v>
      </c>
      <c r="E222" s="3" t="s">
        <v>7</v>
      </c>
    </row>
    <row r="223" spans="1:5">
      <c r="A223" s="42" t="s">
        <v>2</v>
      </c>
      <c r="B223" s="3" t="s">
        <v>514</v>
      </c>
    </row>
    <row r="224" spans="1:5">
      <c r="A224" s="42" t="s">
        <v>1</v>
      </c>
      <c r="B224" s="3" t="s">
        <v>437</v>
      </c>
    </row>
    <row r="225" spans="1:5">
      <c r="A225" s="41" t="s">
        <v>4</v>
      </c>
      <c r="B225" s="78" t="s">
        <v>515</v>
      </c>
      <c r="C225" s="78"/>
      <c r="D225" s="78"/>
      <c r="E225" s="78"/>
    </row>
    <row r="226" spans="1:5">
      <c r="A226" s="47" t="s">
        <v>516</v>
      </c>
      <c r="B226" s="53" t="s">
        <v>517</v>
      </c>
      <c r="C226" s="1" t="s">
        <v>8</v>
      </c>
      <c r="D226" s="4" t="s">
        <v>0</v>
      </c>
      <c r="E226" s="46">
        <f>SUM(D228,D233)</f>
        <v>2315</v>
      </c>
    </row>
    <row r="227" spans="1:5">
      <c r="A227" s="76" t="s">
        <v>347</v>
      </c>
      <c r="B227" s="61"/>
      <c r="C227" s="63" t="s">
        <v>179</v>
      </c>
      <c r="D227" s="64"/>
      <c r="E227" s="77"/>
    </row>
    <row r="228" spans="1:5">
      <c r="A228" s="42" t="s">
        <v>3</v>
      </c>
      <c r="B228" s="45">
        <v>2.5</v>
      </c>
      <c r="C228" s="44" t="s">
        <v>6</v>
      </c>
      <c r="D228" s="43">
        <v>1042.5</v>
      </c>
      <c r="E228" s="3" t="s">
        <v>7</v>
      </c>
    </row>
    <row r="229" spans="1:5">
      <c r="A229" s="42" t="s">
        <v>2</v>
      </c>
      <c r="B229" s="3" t="s">
        <v>518</v>
      </c>
    </row>
    <row r="230" spans="1:5">
      <c r="A230" s="42" t="s">
        <v>1</v>
      </c>
      <c r="B230" s="3" t="s">
        <v>283</v>
      </c>
    </row>
    <row r="231" spans="1:5">
      <c r="A231" s="41" t="s">
        <v>4</v>
      </c>
      <c r="B231" s="78" t="s">
        <v>519</v>
      </c>
      <c r="C231" s="78"/>
      <c r="D231" s="78"/>
      <c r="E231" s="78"/>
    </row>
    <row r="232" spans="1:5">
      <c r="A232" s="76" t="s">
        <v>520</v>
      </c>
      <c r="B232" s="61"/>
      <c r="C232" s="63" t="s">
        <v>24</v>
      </c>
      <c r="D232" s="64"/>
      <c r="E232" s="77"/>
    </row>
    <row r="233" spans="1:5">
      <c r="A233" s="42" t="s">
        <v>3</v>
      </c>
      <c r="B233" s="45">
        <v>2.5</v>
      </c>
      <c r="C233" s="44" t="s">
        <v>6</v>
      </c>
      <c r="D233" s="43">
        <v>1272.5</v>
      </c>
      <c r="E233" s="3" t="s">
        <v>7</v>
      </c>
    </row>
    <row r="234" spans="1:5">
      <c r="A234" s="42" t="s">
        <v>2</v>
      </c>
      <c r="B234" s="3" t="s">
        <v>518</v>
      </c>
    </row>
    <row r="235" spans="1:5">
      <c r="A235" s="42" t="s">
        <v>1</v>
      </c>
      <c r="B235" s="3" t="s">
        <v>283</v>
      </c>
    </row>
    <row r="236" spans="1:5">
      <c r="A236" s="41" t="s">
        <v>4</v>
      </c>
      <c r="B236" s="78" t="s">
        <v>519</v>
      </c>
      <c r="C236" s="78"/>
      <c r="D236" s="78"/>
      <c r="E236" s="78"/>
    </row>
    <row r="237" spans="1:5">
      <c r="A237" s="47" t="s">
        <v>521</v>
      </c>
      <c r="B237" s="53" t="s">
        <v>99</v>
      </c>
      <c r="C237" s="1" t="s">
        <v>9</v>
      </c>
      <c r="D237" s="4" t="s">
        <v>0</v>
      </c>
      <c r="E237" s="46">
        <f>D239</f>
        <v>2382</v>
      </c>
    </row>
    <row r="238" spans="1:5">
      <c r="A238" s="76" t="s">
        <v>522</v>
      </c>
      <c r="B238" s="61"/>
      <c r="C238" s="63" t="s">
        <v>523</v>
      </c>
      <c r="D238" s="64"/>
      <c r="E238" s="77"/>
    </row>
    <row r="239" spans="1:5">
      <c r="A239" s="42" t="s">
        <v>3</v>
      </c>
      <c r="B239" s="45">
        <v>3</v>
      </c>
      <c r="C239" s="44" t="s">
        <v>6</v>
      </c>
      <c r="D239" s="43">
        <v>2382</v>
      </c>
      <c r="E239" s="3" t="s">
        <v>7</v>
      </c>
    </row>
    <row r="240" spans="1:5">
      <c r="A240" s="42" t="s">
        <v>2</v>
      </c>
      <c r="B240" s="3" t="s">
        <v>524</v>
      </c>
    </row>
    <row r="241" spans="1:5">
      <c r="A241" s="42" t="s">
        <v>1</v>
      </c>
      <c r="B241" s="3" t="s">
        <v>525</v>
      </c>
    </row>
    <row r="242" spans="1:5" ht="27.75" customHeight="1">
      <c r="A242" s="41" t="s">
        <v>4</v>
      </c>
      <c r="B242" s="78" t="s">
        <v>526</v>
      </c>
      <c r="C242" s="78"/>
      <c r="D242" s="78"/>
      <c r="E242" s="78"/>
    </row>
    <row r="243" spans="1:5">
      <c r="A243" s="80" t="s">
        <v>10</v>
      </c>
      <c r="B243" s="70"/>
      <c r="C243" s="83" t="s">
        <v>11</v>
      </c>
      <c r="D243" s="84"/>
      <c r="E243" s="6">
        <v>176</v>
      </c>
    </row>
    <row r="244" spans="1:5">
      <c r="A244" s="81"/>
      <c r="B244" s="72"/>
      <c r="C244" s="83" t="s">
        <v>12</v>
      </c>
      <c r="D244" s="84"/>
      <c r="E244" s="8">
        <v>39</v>
      </c>
    </row>
    <row r="245" spans="1:5">
      <c r="A245" s="81"/>
      <c r="B245" s="72"/>
      <c r="C245" s="83" t="s">
        <v>13</v>
      </c>
      <c r="D245" s="84"/>
      <c r="E245" s="8">
        <v>16</v>
      </c>
    </row>
    <row r="246" spans="1:5">
      <c r="A246" s="82"/>
      <c r="B246" s="74"/>
      <c r="C246" s="85" t="s">
        <v>22</v>
      </c>
      <c r="D246" s="86"/>
      <c r="E246" s="5">
        <v>54535.3</v>
      </c>
    </row>
    <row r="247" spans="1:5">
      <c r="A247" s="79" t="s">
        <v>14</v>
      </c>
      <c r="B247" s="67"/>
      <c r="C247" s="54" t="s">
        <v>15</v>
      </c>
      <c r="D247" s="54" t="s">
        <v>16</v>
      </c>
      <c r="E247" s="7" t="s">
        <v>17</v>
      </c>
    </row>
    <row r="248" spans="1:5">
      <c r="A248" s="76" t="s">
        <v>459</v>
      </c>
      <c r="B248" s="61"/>
      <c r="C248" s="13" t="s">
        <v>24</v>
      </c>
      <c r="D248" s="51">
        <v>3</v>
      </c>
      <c r="E248" s="15">
        <v>1251</v>
      </c>
    </row>
    <row r="249" spans="1:5">
      <c r="A249" s="76" t="s">
        <v>252</v>
      </c>
      <c r="B249" s="61"/>
      <c r="C249" s="13" t="str">
        <f>C34</f>
        <v>AUD. FISC. CONT. EXTERNO</v>
      </c>
      <c r="D249" s="51">
        <v>5</v>
      </c>
      <c r="E249" s="15">
        <v>1428</v>
      </c>
    </row>
    <row r="250" spans="1:5">
      <c r="A250" s="76" t="s">
        <v>222</v>
      </c>
      <c r="B250" s="61"/>
      <c r="C250" s="13" t="s">
        <v>24</v>
      </c>
      <c r="D250" s="51">
        <v>5</v>
      </c>
      <c r="E250" s="15">
        <v>1428</v>
      </c>
    </row>
    <row r="251" spans="1:5">
      <c r="A251" s="76" t="s">
        <v>499</v>
      </c>
      <c r="B251" s="61"/>
      <c r="C251" s="13" t="s">
        <v>24</v>
      </c>
      <c r="D251" s="51">
        <v>2.5</v>
      </c>
      <c r="E251" s="15">
        <v>714</v>
      </c>
    </row>
    <row r="252" spans="1:5">
      <c r="A252" s="76" t="s">
        <v>384</v>
      </c>
      <c r="B252" s="61"/>
      <c r="C252" s="13" t="s">
        <v>24</v>
      </c>
      <c r="D252" s="51">
        <v>3</v>
      </c>
      <c r="E252" s="15">
        <v>1251</v>
      </c>
    </row>
    <row r="253" spans="1:5">
      <c r="A253" s="76" t="s">
        <v>527</v>
      </c>
      <c r="B253" s="61"/>
      <c r="C253" s="13" t="s">
        <v>24</v>
      </c>
      <c r="D253" s="51">
        <v>5</v>
      </c>
      <c r="E253" s="15">
        <v>1428</v>
      </c>
    </row>
    <row r="254" spans="1:5">
      <c r="A254" s="76" t="s">
        <v>211</v>
      </c>
      <c r="B254" s="61"/>
      <c r="C254" s="13" t="s">
        <v>24</v>
      </c>
      <c r="D254" s="51">
        <v>5</v>
      </c>
      <c r="E254" s="15">
        <v>1428</v>
      </c>
    </row>
    <row r="255" spans="1:5">
      <c r="A255" s="76" t="s">
        <v>351</v>
      </c>
      <c r="B255" s="61"/>
      <c r="C255" s="13" t="s">
        <v>24</v>
      </c>
      <c r="D255" s="51">
        <v>5</v>
      </c>
      <c r="E255" s="15">
        <v>1428</v>
      </c>
    </row>
    <row r="256" spans="1:5">
      <c r="A256" s="76" t="s">
        <v>21</v>
      </c>
      <c r="B256" s="61"/>
      <c r="C256" s="13" t="str">
        <f>C109</f>
        <v>MOTORISTA</v>
      </c>
      <c r="D256" s="51">
        <v>9</v>
      </c>
      <c r="E256" s="15">
        <v>2052</v>
      </c>
    </row>
    <row r="257" spans="1:5">
      <c r="A257" s="76" t="s">
        <v>170</v>
      </c>
      <c r="B257" s="61"/>
      <c r="C257" s="13" t="s">
        <v>24</v>
      </c>
      <c r="D257" s="51">
        <v>1.5</v>
      </c>
      <c r="E257" s="15">
        <v>357</v>
      </c>
    </row>
    <row r="258" spans="1:5">
      <c r="A258" s="76" t="s">
        <v>248</v>
      </c>
      <c r="B258" s="61"/>
      <c r="C258" s="13" t="s">
        <v>24</v>
      </c>
      <c r="D258" s="51">
        <v>2.5</v>
      </c>
      <c r="E258" s="15">
        <v>714</v>
      </c>
    </row>
    <row r="259" spans="1:5">
      <c r="A259" s="76" t="s">
        <v>457</v>
      </c>
      <c r="B259" s="61"/>
      <c r="C259" s="13" t="s">
        <v>24</v>
      </c>
      <c r="D259" s="51">
        <v>3.5</v>
      </c>
      <c r="E259" s="15">
        <v>1781.5</v>
      </c>
    </row>
    <row r="260" spans="1:5">
      <c r="A260" s="76" t="s">
        <v>512</v>
      </c>
      <c r="B260" s="61"/>
      <c r="C260" s="13" t="s">
        <v>24</v>
      </c>
      <c r="D260" s="51">
        <v>5</v>
      </c>
      <c r="E260" s="15">
        <v>1428</v>
      </c>
    </row>
    <row r="261" spans="1:5">
      <c r="A261" s="76" t="s">
        <v>317</v>
      </c>
      <c r="B261" s="61"/>
      <c r="C261" s="13" t="s">
        <v>24</v>
      </c>
      <c r="D261" s="51">
        <v>3.5</v>
      </c>
      <c r="E261" s="15">
        <v>1459.5</v>
      </c>
    </row>
    <row r="262" spans="1:5">
      <c r="A262" s="76" t="s">
        <v>528</v>
      </c>
      <c r="B262" s="61"/>
      <c r="C262" s="13" t="s">
        <v>24</v>
      </c>
      <c r="D262" s="51">
        <v>5</v>
      </c>
      <c r="E262" s="15">
        <v>1428</v>
      </c>
    </row>
    <row r="263" spans="1:5">
      <c r="A263" s="76" t="s">
        <v>483</v>
      </c>
      <c r="B263" s="61"/>
      <c r="C263" s="13" t="s">
        <v>24</v>
      </c>
      <c r="D263" s="51">
        <v>3.5</v>
      </c>
      <c r="E263" s="15">
        <v>1459.5</v>
      </c>
    </row>
    <row r="264" spans="1:5">
      <c r="A264" s="76" t="s">
        <v>314</v>
      </c>
      <c r="B264" s="61"/>
      <c r="C264" s="13" t="s">
        <v>24</v>
      </c>
      <c r="D264" s="51">
        <v>3.5</v>
      </c>
      <c r="E264" s="15">
        <v>1459.5</v>
      </c>
    </row>
    <row r="265" spans="1:5">
      <c r="A265" s="76" t="s">
        <v>508</v>
      </c>
      <c r="B265" s="61"/>
      <c r="C265" s="13" t="s">
        <v>24</v>
      </c>
      <c r="D265" s="51">
        <v>5</v>
      </c>
      <c r="E265" s="15">
        <v>1428</v>
      </c>
    </row>
    <row r="266" spans="1:5">
      <c r="A266" s="76" t="s">
        <v>350</v>
      </c>
      <c r="B266" s="61"/>
      <c r="C266" s="13" t="s">
        <v>24</v>
      </c>
      <c r="D266" s="51">
        <v>5</v>
      </c>
      <c r="E266" s="15">
        <v>1428</v>
      </c>
    </row>
    <row r="267" spans="1:5">
      <c r="A267" s="76" t="s">
        <v>485</v>
      </c>
      <c r="B267" s="61"/>
      <c r="C267" s="13" t="s">
        <v>24</v>
      </c>
      <c r="D267" s="51">
        <v>4</v>
      </c>
      <c r="E267" s="15">
        <v>1142.4000000000001</v>
      </c>
    </row>
    <row r="268" spans="1:5">
      <c r="A268" s="76" t="s">
        <v>30</v>
      </c>
      <c r="B268" s="61"/>
      <c r="C268" s="13" t="s">
        <v>24</v>
      </c>
      <c r="D268" s="51">
        <v>4</v>
      </c>
      <c r="E268" s="15">
        <v>1142.4000000000001</v>
      </c>
    </row>
    <row r="269" spans="1:5">
      <c r="A269" s="76" t="s">
        <v>218</v>
      </c>
      <c r="B269" s="61"/>
      <c r="C269" s="13" t="s">
        <v>24</v>
      </c>
      <c r="D269" s="51">
        <v>5</v>
      </c>
      <c r="E269" s="15">
        <v>1428</v>
      </c>
    </row>
    <row r="270" spans="1:5">
      <c r="A270" s="76" t="s">
        <v>451</v>
      </c>
      <c r="B270" s="61"/>
      <c r="C270" s="13" t="s">
        <v>24</v>
      </c>
      <c r="D270" s="51">
        <v>5</v>
      </c>
      <c r="E270" s="15">
        <v>1428</v>
      </c>
    </row>
    <row r="271" spans="1:5">
      <c r="A271" s="76" t="s">
        <v>520</v>
      </c>
      <c r="B271" s="61"/>
      <c r="C271" s="13" t="s">
        <v>24</v>
      </c>
      <c r="D271" s="51">
        <v>2.5</v>
      </c>
      <c r="E271" s="15">
        <v>1272.5</v>
      </c>
    </row>
    <row r="272" spans="1:5">
      <c r="A272" s="76" t="s">
        <v>466</v>
      </c>
      <c r="B272" s="61"/>
      <c r="C272" s="13" t="s">
        <v>24</v>
      </c>
      <c r="D272" s="51">
        <v>5</v>
      </c>
      <c r="E272" s="15">
        <v>1428</v>
      </c>
    </row>
    <row r="273" spans="1:5">
      <c r="A273" s="76" t="s">
        <v>529</v>
      </c>
      <c r="B273" s="61"/>
      <c r="C273" s="13" t="s">
        <v>24</v>
      </c>
      <c r="D273" s="51">
        <v>5</v>
      </c>
      <c r="E273" s="15">
        <v>1428</v>
      </c>
    </row>
    <row r="274" spans="1:5">
      <c r="A274" s="76" t="s">
        <v>347</v>
      </c>
      <c r="B274" s="61"/>
      <c r="C274" s="13" t="s">
        <v>174</v>
      </c>
      <c r="D274" s="51">
        <v>7.5</v>
      </c>
      <c r="E274" s="15">
        <v>2470.5</v>
      </c>
    </row>
    <row r="275" spans="1:5">
      <c r="A275" s="76" t="s">
        <v>493</v>
      </c>
      <c r="B275" s="61"/>
      <c r="C275" s="13" t="s">
        <v>24</v>
      </c>
      <c r="D275" s="51">
        <v>5</v>
      </c>
      <c r="E275" s="15">
        <v>1428</v>
      </c>
    </row>
    <row r="276" spans="1:5">
      <c r="A276" s="76" t="s">
        <v>26</v>
      </c>
      <c r="B276" s="61"/>
      <c r="C276" s="13" t="s">
        <v>24</v>
      </c>
      <c r="D276" s="51">
        <v>3.5</v>
      </c>
      <c r="E276" s="15">
        <v>1459.5</v>
      </c>
    </row>
    <row r="277" spans="1:5">
      <c r="A277" s="76" t="s">
        <v>215</v>
      </c>
      <c r="B277" s="61"/>
      <c r="C277" s="13" t="s">
        <v>19</v>
      </c>
      <c r="D277" s="51">
        <v>5</v>
      </c>
      <c r="E277" s="15">
        <v>1140</v>
      </c>
    </row>
    <row r="278" spans="1:5">
      <c r="A278" s="76" t="s">
        <v>161</v>
      </c>
      <c r="B278" s="61"/>
      <c r="C278" s="13" t="s">
        <v>19</v>
      </c>
      <c r="D278" s="51">
        <v>0.5</v>
      </c>
      <c r="E278" s="15">
        <v>173.5</v>
      </c>
    </row>
    <row r="279" spans="1:5">
      <c r="A279" s="76" t="s">
        <v>153</v>
      </c>
      <c r="B279" s="61"/>
      <c r="C279" s="13" t="s">
        <v>57</v>
      </c>
      <c r="D279" s="51">
        <v>11.5</v>
      </c>
      <c r="E279" s="15">
        <v>2565</v>
      </c>
    </row>
    <row r="280" spans="1:5">
      <c r="A280" s="76" t="s">
        <v>454</v>
      </c>
      <c r="B280" s="61"/>
      <c r="C280" s="13" t="str">
        <f>C40</f>
        <v>AUD. FISC. CONT. EXTERNO</v>
      </c>
      <c r="D280" s="51">
        <v>3.5</v>
      </c>
      <c r="E280" s="15">
        <v>1781.5</v>
      </c>
    </row>
    <row r="281" spans="1:5">
      <c r="A281" s="76" t="s">
        <v>68</v>
      </c>
      <c r="B281" s="61"/>
      <c r="C281" s="13" t="s">
        <v>174</v>
      </c>
      <c r="D281" s="51">
        <v>12.5</v>
      </c>
      <c r="E281" s="15">
        <v>2850</v>
      </c>
    </row>
    <row r="282" spans="1:5">
      <c r="A282" s="76" t="s">
        <v>490</v>
      </c>
      <c r="B282" s="61"/>
      <c r="C282" s="13" t="s">
        <v>24</v>
      </c>
      <c r="D282" s="51">
        <v>5</v>
      </c>
      <c r="E282" s="15">
        <v>1428</v>
      </c>
    </row>
    <row r="283" spans="1:5">
      <c r="A283" s="76" t="s">
        <v>522</v>
      </c>
      <c r="B283" s="61"/>
      <c r="C283" s="13" t="s">
        <v>523</v>
      </c>
      <c r="D283" s="51">
        <v>3</v>
      </c>
      <c r="E283" s="15">
        <v>2382</v>
      </c>
    </row>
    <row r="284" spans="1:5">
      <c r="A284" s="76" t="s">
        <v>500</v>
      </c>
      <c r="B284" s="61"/>
      <c r="C284" s="13" t="s">
        <v>174</v>
      </c>
      <c r="D284" s="51">
        <v>2.5</v>
      </c>
      <c r="E284" s="15">
        <v>714</v>
      </c>
    </row>
    <row r="285" spans="1:5">
      <c r="A285" s="76" t="s">
        <v>324</v>
      </c>
      <c r="B285" s="61"/>
      <c r="C285" s="13" t="s">
        <v>24</v>
      </c>
      <c r="D285" s="51">
        <v>5</v>
      </c>
      <c r="E285" s="15">
        <v>1428</v>
      </c>
    </row>
    <row r="286" spans="1:5">
      <c r="A286" s="76" t="s">
        <v>63</v>
      </c>
      <c r="B286" s="61"/>
      <c r="C286" s="13" t="s">
        <v>19</v>
      </c>
      <c r="D286" s="51">
        <v>0.5</v>
      </c>
      <c r="E286" s="15">
        <v>95</v>
      </c>
    </row>
    <row r="287" spans="1:5">
      <c r="A287" s="87" t="s">
        <v>18</v>
      </c>
      <c r="B287" s="88"/>
      <c r="C287" s="89"/>
      <c r="D287" s="11">
        <f>SUM(D248:D286)</f>
        <v>176</v>
      </c>
      <c r="E287" s="12">
        <f>SUM(E248:E286)</f>
        <v>54535.3</v>
      </c>
    </row>
    <row r="288" spans="1:5">
      <c r="D288" s="16"/>
      <c r="E288" s="17"/>
    </row>
    <row r="289" spans="5:5">
      <c r="E289" s="17"/>
    </row>
  </sheetData>
  <sheetProtection password="C76B" sheet="1" objects="1" scenarios="1"/>
  <mergeCells count="185">
    <mergeCell ref="A287:C287"/>
    <mergeCell ref="A281:B281"/>
    <mergeCell ref="A282:B282"/>
    <mergeCell ref="A283:B283"/>
    <mergeCell ref="A284:B284"/>
    <mergeCell ref="A285:B285"/>
    <mergeCell ref="A286:B286"/>
    <mergeCell ref="A275:B275"/>
    <mergeCell ref="A276:B276"/>
    <mergeCell ref="A277:B277"/>
    <mergeCell ref="A278:B278"/>
    <mergeCell ref="A279:B279"/>
    <mergeCell ref="A280:B280"/>
    <mergeCell ref="A269:B269"/>
    <mergeCell ref="A270:B270"/>
    <mergeCell ref="A271:B271"/>
    <mergeCell ref="A272:B272"/>
    <mergeCell ref="A273:B273"/>
    <mergeCell ref="A274:B274"/>
    <mergeCell ref="A263:B263"/>
    <mergeCell ref="A264:B264"/>
    <mergeCell ref="A265:B265"/>
    <mergeCell ref="A266:B266"/>
    <mergeCell ref="A267:B267"/>
    <mergeCell ref="A268:B268"/>
    <mergeCell ref="A257:B257"/>
    <mergeCell ref="A258:B258"/>
    <mergeCell ref="A259:B259"/>
    <mergeCell ref="A260:B260"/>
    <mergeCell ref="A261:B261"/>
    <mergeCell ref="A262:B262"/>
    <mergeCell ref="A253:B253"/>
    <mergeCell ref="A254:B254"/>
    <mergeCell ref="A255:B255"/>
    <mergeCell ref="A256:B256"/>
    <mergeCell ref="A247:B247"/>
    <mergeCell ref="A248:B248"/>
    <mergeCell ref="A249:B249"/>
    <mergeCell ref="A250:B250"/>
    <mergeCell ref="A251:B251"/>
    <mergeCell ref="A252:B252"/>
    <mergeCell ref="A243:B246"/>
    <mergeCell ref="C243:D243"/>
    <mergeCell ref="C244:D244"/>
    <mergeCell ref="C245:D245"/>
    <mergeCell ref="C246:D246"/>
    <mergeCell ref="A227:B227"/>
    <mergeCell ref="C227:E227"/>
    <mergeCell ref="B219:E219"/>
    <mergeCell ref="A221:B221"/>
    <mergeCell ref="C221:E221"/>
    <mergeCell ref="B225:E225"/>
    <mergeCell ref="A238:B238"/>
    <mergeCell ref="C238:E238"/>
    <mergeCell ref="B242:E242"/>
    <mergeCell ref="B231:E231"/>
    <mergeCell ref="A232:B232"/>
    <mergeCell ref="C232:E232"/>
    <mergeCell ref="B236:E236"/>
    <mergeCell ref="B204:E204"/>
    <mergeCell ref="A205:B205"/>
    <mergeCell ref="C205:E205"/>
    <mergeCell ref="B209:E209"/>
    <mergeCell ref="A215:B215"/>
    <mergeCell ref="C215:E215"/>
    <mergeCell ref="B198:E198"/>
    <mergeCell ref="A200:B200"/>
    <mergeCell ref="C200:E200"/>
    <mergeCell ref="A210:B210"/>
    <mergeCell ref="C210:E210"/>
    <mergeCell ref="B214:E214"/>
    <mergeCell ref="B187:E187"/>
    <mergeCell ref="A189:B189"/>
    <mergeCell ref="C189:E189"/>
    <mergeCell ref="B193:E193"/>
    <mergeCell ref="A194:B194"/>
    <mergeCell ref="C194:E194"/>
    <mergeCell ref="B177:E177"/>
    <mergeCell ref="A178:B178"/>
    <mergeCell ref="C178:E178"/>
    <mergeCell ref="B182:E182"/>
    <mergeCell ref="A183:B183"/>
    <mergeCell ref="C183:E183"/>
    <mergeCell ref="B166:E166"/>
    <mergeCell ref="A168:B168"/>
    <mergeCell ref="C168:E168"/>
    <mergeCell ref="B172:E172"/>
    <mergeCell ref="A173:B173"/>
    <mergeCell ref="C173:E173"/>
    <mergeCell ref="B156:E156"/>
    <mergeCell ref="A157:B157"/>
    <mergeCell ref="C157:E157"/>
    <mergeCell ref="B161:E161"/>
    <mergeCell ref="A162:B162"/>
    <mergeCell ref="C162:E162"/>
    <mergeCell ref="B134:E134"/>
    <mergeCell ref="A146:B146"/>
    <mergeCell ref="C146:E146"/>
    <mergeCell ref="B150:E150"/>
    <mergeCell ref="A152:B152"/>
    <mergeCell ref="C152:E152"/>
    <mergeCell ref="B119:E119"/>
    <mergeCell ref="A120:B120"/>
    <mergeCell ref="C120:E120"/>
    <mergeCell ref="B124:E124"/>
    <mergeCell ref="A130:B130"/>
    <mergeCell ref="C130:E130"/>
    <mergeCell ref="A125:B125"/>
    <mergeCell ref="C125:E125"/>
    <mergeCell ref="B129:E129"/>
    <mergeCell ref="A136:B136"/>
    <mergeCell ref="C136:E136"/>
    <mergeCell ref="B140:E140"/>
    <mergeCell ref="A141:B141"/>
    <mergeCell ref="C141:E141"/>
    <mergeCell ref="B145:E145"/>
    <mergeCell ref="B139:E139"/>
    <mergeCell ref="B144:E144"/>
    <mergeCell ref="B149:E149"/>
    <mergeCell ref="B113:E113"/>
    <mergeCell ref="A115:B115"/>
    <mergeCell ref="C115:E115"/>
    <mergeCell ref="B97:E97"/>
    <mergeCell ref="A103:B103"/>
    <mergeCell ref="C103:E103"/>
    <mergeCell ref="B107:E107"/>
    <mergeCell ref="A109:B109"/>
    <mergeCell ref="C109:E109"/>
    <mergeCell ref="A98:B98"/>
    <mergeCell ref="C98:E98"/>
    <mergeCell ref="B102:E102"/>
    <mergeCell ref="B86:E86"/>
    <mergeCell ref="A87:B87"/>
    <mergeCell ref="C87:E87"/>
    <mergeCell ref="B91:E91"/>
    <mergeCell ref="A93:B93"/>
    <mergeCell ref="C93:E93"/>
    <mergeCell ref="B76:E76"/>
    <mergeCell ref="A77:B77"/>
    <mergeCell ref="C77:E77"/>
    <mergeCell ref="B81:E81"/>
    <mergeCell ref="A82:B82"/>
    <mergeCell ref="C82:E82"/>
    <mergeCell ref="B65:E65"/>
    <mergeCell ref="A67:B67"/>
    <mergeCell ref="C67:E67"/>
    <mergeCell ref="B71:E71"/>
    <mergeCell ref="A72:B72"/>
    <mergeCell ref="C72:E72"/>
    <mergeCell ref="B55:E55"/>
    <mergeCell ref="A56:B56"/>
    <mergeCell ref="C56:E56"/>
    <mergeCell ref="B60:E60"/>
    <mergeCell ref="A61:B61"/>
    <mergeCell ref="C61:E61"/>
    <mergeCell ref="B49:E49"/>
    <mergeCell ref="A51:B51"/>
    <mergeCell ref="C51:E51"/>
    <mergeCell ref="A40:B40"/>
    <mergeCell ref="C40:E40"/>
    <mergeCell ref="B44:E44"/>
    <mergeCell ref="A45:B45"/>
    <mergeCell ref="C45:E45"/>
    <mergeCell ref="B33:E33"/>
    <mergeCell ref="A34:B34"/>
    <mergeCell ref="C34:E34"/>
    <mergeCell ref="B38:E38"/>
    <mergeCell ref="B22:E22"/>
    <mergeCell ref="A23:B23"/>
    <mergeCell ref="C23:E23"/>
    <mergeCell ref="B27:E27"/>
    <mergeCell ref="A29:B29"/>
    <mergeCell ref="C29:E29"/>
    <mergeCell ref="A1:E1"/>
    <mergeCell ref="A3:B3"/>
    <mergeCell ref="C3:E3"/>
    <mergeCell ref="B7:E7"/>
    <mergeCell ref="A18:B18"/>
    <mergeCell ref="C18:E18"/>
    <mergeCell ref="A8:B8"/>
    <mergeCell ref="C8:E8"/>
    <mergeCell ref="B12:E12"/>
    <mergeCell ref="A13:B13"/>
    <mergeCell ref="C13:E13"/>
    <mergeCell ref="B17:E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A7" sqref="A7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JAN-FEV</vt:lpstr>
      <vt:lpstr>MAR</vt:lpstr>
      <vt:lpstr>ABR</vt:lpstr>
      <vt:lpstr>MAIO</vt:lpstr>
      <vt:lpstr>JUN</vt:lpstr>
      <vt:lpstr>Plan4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2013-05-08T16:57:21Z</cp:lastPrinted>
  <dcterms:created xsi:type="dcterms:W3CDTF">2010-04-20T21:02:47Z</dcterms:created>
  <dcterms:modified xsi:type="dcterms:W3CDTF">2013-07-17T17:08:18Z</dcterms:modified>
</cp:coreProperties>
</file>